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20" firstSheet="11" activeTab="12"/>
  </bookViews>
  <sheets>
    <sheet name="项目清单" sheetId="12" r:id="rId1"/>
    <sheet name="农村基层党建经费" sheetId="33" r:id="rId2"/>
    <sheet name="党员干部现代远程教育工作经费" sheetId="34" r:id="rId3"/>
    <sheet name="城市基层党建经费" sheetId="1" r:id="rId4"/>
    <sheet name="非公党建工作经费" sheetId="36" r:id="rId5"/>
    <sheet name="选人用人巡察工作经费" sheetId="35" r:id="rId6"/>
    <sheet name="组织工作业务经费" sheetId="37" r:id="rId7"/>
    <sheet name="干部档案数字化运行经费" sheetId="38" r:id="rId8"/>
    <sheet name="公务员考录遴选经费" sheetId="39" r:id="rId9"/>
    <sheet name="党代表任期制经费" sheetId="40" r:id="rId10"/>
    <sheet name="e学习远教联播平台运行维护费" sheetId="41" r:id="rId11"/>
    <sheet name="社区服务群众专项经费" sheetId="42" r:id="rId12"/>
    <sheet name="项目支出绩效评价报告" sheetId="32" r:id="rId13"/>
  </sheets>
  <calcPr calcId="144525"/>
</workbook>
</file>

<file path=xl/sharedStrings.xml><?xml version="1.0" encoding="utf-8"?>
<sst xmlns="http://schemas.openxmlformats.org/spreadsheetml/2006/main" count="908" uniqueCount="231">
  <si>
    <t>中共淮北市委组织部绩效自评项目清单</t>
  </si>
  <si>
    <t>序号</t>
  </si>
  <si>
    <t>项目名称</t>
  </si>
  <si>
    <t>农村基层党建工作经费</t>
  </si>
  <si>
    <t>党员干部现代远程教育工作经费</t>
  </si>
  <si>
    <t>城市基层党建经费</t>
  </si>
  <si>
    <t>非公党建工作经费</t>
  </si>
  <si>
    <t>选人用人巡察工作经费</t>
  </si>
  <si>
    <t>组织工作业务经费</t>
  </si>
  <si>
    <t>干部档案数字化运行经费</t>
  </si>
  <si>
    <t>公务员考录遴选经费</t>
  </si>
  <si>
    <t>党代表任期制经费</t>
  </si>
  <si>
    <t>e学习远教联播平台运行维护费</t>
  </si>
  <si>
    <t>社区服务群众专项经费</t>
  </si>
  <si>
    <t>项目支出绩效自评表</t>
  </si>
  <si>
    <r>
      <rPr>
        <sz val="11"/>
        <color theme="1"/>
        <rFont val="宋体"/>
        <charset val="134"/>
      </rPr>
      <t>（</t>
    </r>
    <r>
      <rPr>
        <sz val="11"/>
        <color theme="1"/>
        <rFont val="宋体"/>
        <charset val="134"/>
      </rPr>
      <t>2022年度）</t>
    </r>
  </si>
  <si>
    <t>农村基层党建经费</t>
  </si>
  <si>
    <t>主管部门</t>
  </si>
  <si>
    <t>中共淮北市委组织部</t>
  </si>
  <si>
    <t>实施单位</t>
  </si>
  <si>
    <t>农村组织科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</si>
  <si>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</si>
  <si>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</si>
  <si>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</si>
  <si>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</si>
  <si>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</si>
  <si>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</si>
  <si>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</si>
  <si>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</si>
  <si>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</si>
  <si>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</si>
  <si>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</si>
  <si>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</si>
  <si>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</si>
  <si>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</si>
  <si>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</si>
  <si>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</si>
  <si>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强化村干部履职能力，农村基层党建水平进一步提升。</t>
  </si>
  <si>
    <t>按计划完成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</si>
  <si>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</si>
  <si>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</si>
  <si>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</si>
  <si>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</si>
  <si>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</si>
  <si>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</si>
  <si>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</si>
  <si>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</si>
  <si>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</si>
  <si>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</si>
  <si>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</si>
  <si>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举办培训班次数</t>
  </si>
  <si>
    <t>质量指标</t>
  </si>
  <si>
    <t>提升村干部履职能力</t>
  </si>
  <si>
    <t>影响程度</t>
  </si>
  <si>
    <t>好</t>
  </si>
  <si>
    <t>时效指标</t>
  </si>
  <si>
    <t>全年</t>
  </si>
  <si>
    <t>成本指标</t>
  </si>
  <si>
    <t>≤60万元</t>
  </si>
  <si>
    <t>53.71万元</t>
  </si>
  <si>
    <t>效益指标</t>
  </si>
  <si>
    <t>社会效益指标</t>
  </si>
  <si>
    <t>提升农村基层治理能力</t>
  </si>
  <si>
    <t>可持续影响指标</t>
  </si>
  <si>
    <t>服务群众能力水平持续提升</t>
  </si>
  <si>
    <t>满意度</t>
  </si>
  <si>
    <t>服务对象满意度指标</t>
  </si>
  <si>
    <t>群众满意度</t>
  </si>
  <si>
    <t>≥95%</t>
  </si>
  <si>
    <t>总分</t>
  </si>
  <si>
    <t>电教中心</t>
  </si>
  <si>
    <t>基层党组织建设坚强有力，党建引领基层治理有效提升。党员志愿服务广泛开展。</t>
  </si>
  <si>
    <t>举办培训次数</t>
  </si>
  <si>
    <t>先锋网站及微信公众号运行良好</t>
  </si>
  <si>
    <t>正常</t>
  </si>
  <si>
    <t>符合支出规定</t>
  </si>
  <si>
    <t>合规性</t>
  </si>
  <si>
    <t>合规</t>
  </si>
  <si>
    <t>提高党员发展经济的能力，服务农业、农村、农民，助力全县乡村振兴</t>
  </si>
  <si>
    <t>提升党员干部党性修养</t>
  </si>
  <si>
    <t>党员群众满意度</t>
  </si>
  <si>
    <t>≥90%</t>
  </si>
  <si>
    <t>城市组织科</t>
  </si>
  <si>
    <t>30万元</t>
  </si>
  <si>
    <t>基层党组织建设有力</t>
  </si>
  <si>
    <t>提升</t>
  </si>
  <si>
    <t>≤30万元</t>
  </si>
  <si>
    <t>21.39万元</t>
  </si>
  <si>
    <t>提升基层治理能力</t>
  </si>
  <si>
    <t>市委非公办</t>
  </si>
  <si>
    <t>贯彻落实习近平新时代中国特色社会主义思想和党的十九大精神，深入贯彻落实中央和省委、市委关于加强非公企业和社会组织党建工作部署要求，切实加强非公企业和社会组织党建工作力度，充分发挥非公企业和社会组织党建工作作用，不断提升全市非公企业和社会组织党建工作水平，服务促进非公企业和社会组织健康发展。</t>
  </si>
  <si>
    <t>全年新建党组织146个，党群共建工作被中国组织人事报、安徽日报等报道；派驻第五批党建指导员543人；深入开展“党建益企直通车”活动，成立“三师服务团”“惠企政策宣讲团”等5个服务团赴园区、企业开展“三师助企”“政策找企”等7项益企行动，宣讲惠企政策52场次，协调金融机构为1138户次企业发放银税互动贷款3.77亿元。</t>
  </si>
  <si>
    <t>举办非公党建培训班</t>
  </si>
  <si>
    <t>落实第四批党建指导员补助</t>
  </si>
  <si>
    <t>党建带动全市非公企业和社会组织健康快速发展</t>
  </si>
  <si>
    <t>积极</t>
  </si>
  <si>
    <t>提升非公党建水平</t>
  </si>
  <si>
    <t>持续</t>
  </si>
  <si>
    <t>非公党组织党员和服务对象满意率满意度</t>
  </si>
  <si>
    <t>干部监督科</t>
  </si>
  <si>
    <t>保障市委巡察选人用人专项检查工作顺利开展。</t>
  </si>
  <si>
    <t>按计划完成。</t>
  </si>
  <si>
    <t>完成全部巡察单位选人用人专项检查</t>
  </si>
  <si>
    <t>完成</t>
  </si>
  <si>
    <t>按时完成选人用人专项检查工作</t>
  </si>
  <si>
    <t>选人用人专项工作持续推进</t>
  </si>
  <si>
    <t>巡察组工作满意度</t>
  </si>
  <si>
    <t>办公室</t>
  </si>
  <si>
    <t>做好机关服务保障，确保机关有序高效运转。</t>
  </si>
  <si>
    <t>较好地完成机关服务保障工作，部机关持续有序高效运转，为组织工作高质量发展提供坚实基础。</t>
  </si>
  <si>
    <t>50万元</t>
  </si>
  <si>
    <t>49.31万元</t>
  </si>
  <si>
    <t>保障机关有序高效运转</t>
  </si>
  <si>
    <t>保障组织工作高质量发展</t>
  </si>
  <si>
    <t>单位科室满意度</t>
  </si>
  <si>
    <t>≥98%</t>
  </si>
  <si>
    <t>信息管理科</t>
  </si>
  <si>
    <t>完成第5期项目</t>
  </si>
  <si>
    <t>保障档案数字化正常运转</t>
  </si>
  <si>
    <t>档案管理更加规范高效</t>
  </si>
  <si>
    <t>各单位满意度</t>
  </si>
  <si>
    <t>公务员二科</t>
  </si>
  <si>
    <t>实施公务员考试录用制度，能够最大限度的为政府吸引和选拔优秀人才，保证了公务员“入口”的高质量，对于整个公务员队伍素质的提高起到了积极的作用。</t>
  </si>
  <si>
    <t>完成2022年公务员考录工作，面向社会招录公务员124人；开展2022年市直机关遴选和比选调任，招录27人。</t>
  </si>
  <si>
    <t>组织考录次数</t>
  </si>
  <si>
    <t>招录岗位人员按时到岗</t>
  </si>
  <si>
    <t>符合相关规定</t>
  </si>
  <si>
    <t>公务员队伍注入新鲜血液，为建设专业化高素质公务员队伍打好基础</t>
  </si>
  <si>
    <t>为高质量发展提供人才保障</t>
  </si>
  <si>
    <t>公众满意度</t>
  </si>
  <si>
    <t>落实党代表履职保障工作，做好党代表联络服务工作。</t>
  </si>
  <si>
    <t>本市党代表</t>
  </si>
  <si>
    <t>100%%</t>
  </si>
  <si>
    <t>做好联络服务工作</t>
  </si>
  <si>
    <t>党代表积极履行政治责任，做到了履职尽责</t>
  </si>
  <si>
    <t>提升党代表的履职能力，更好的地保障党代表的履职职责，更有效发挥任期制党代表的作用。</t>
  </si>
  <si>
    <t>党代表满意度</t>
  </si>
  <si>
    <t>对远教联播大屏中的优势点位进行并网改造，，对第二期“e学习”远教联播大屏进行维修，四期“e学习”远教联播平台形成资源共享、整体联动的效应，使远程教育从室内走向开放，从服务少数党员干部走向服务广大党员群众，将进一步提升远程教育覆盖面和影响力，破解远教设备闲置化、娱乐化、空转化“三化”难题，进一步推动基层党建传统优势与现代信息技术深度融合。</t>
  </si>
  <si>
    <t>对全市远教大屏进行摸排检查，完成36块远教大屏维修维护。</t>
  </si>
  <si>
    <t>原址重建和维护大屏</t>
  </si>
  <si>
    <t>实际数量</t>
  </si>
  <si>
    <t>平台正常运行</t>
  </si>
  <si>
    <t>全面加强党的方针政策、科学文化传播等方面的知识宣传</t>
  </si>
  <si>
    <t>促进社会发展，助力乡村振兴</t>
  </si>
  <si>
    <t>党员干群满意度</t>
  </si>
  <si>
    <t>强化对社区党组织的经费支持，调动社区开展党建工作的积极性，扎实有效开展基层治理，提升社区的服务水平和服务质量，推进城市治理体系和治理能力现代化，不断夯实党在城市执政基础。</t>
  </si>
  <si>
    <t>为109个社区基层党组织建设提供经费保障，党建引领基层治理工作更加有力。</t>
  </si>
  <si>
    <t>覆盖全市109个社区</t>
  </si>
  <si>
    <t>经费全部拨付到位</t>
  </si>
  <si>
    <t>符合规定</t>
  </si>
  <si>
    <t>提升群众幸福感、满意度</t>
  </si>
  <si>
    <t>持续提升社区服务群众水平</t>
  </si>
  <si>
    <t>社区党组织及群众满意度</t>
  </si>
  <si>
    <t>≥100%</t>
  </si>
  <si>
    <t>淮北市社区服务群众专项经费项目支出绩效
评价报告</t>
  </si>
  <si>
    <t xml:space="preserve"> 一、项目基本情况
（一）项目概况。
根据省、市关于加强城市基层党建工作文件精神，为我市辖区109个城市社区提供社区服务群众专项经费218万元。
（二）项目绩效目标。
强化对社区党组织的经费支持，调动社区开展党建工作的积极性，扎实有效开展基层治理，提升社区的服务水平和服务质量，推进城市治理体系和治理能力现代化，不断夯实党在城市执政基础。</t>
  </si>
  <si>
    <t>二、绩效评价工作开展情况
（一）绩效评价目的、对象和范围。
绩效评价目的：了解项目资金的使用情况、取得的效果，客观公正地揭示项目资金的使用效益和项目绩效目标的完成程度，总结项目资金管理使用经验，找准存在的问题，为进一步加强和规范资金管理，完善项目和资金管理办法和绩效管理体系提供决策参考和依据。
对象和范围：社区服务群众项目218万元预算资金。
（二）绩效评价原则、评价指标体系（附表说明）、评价方法、评价标准等。
本次绩效评价遵循科学规范原则、公正公开原则、分级分类原则、绩效相关原则，主要采用分析比较法、因素分析法、查阅资料等。
项目评价指标体系为，项目预算执行情况10分，产出指标50分；效益指标30分；满意度指标10分，共计100分，评定等级标准为优≧90分、80≦良＜90分，60≦中＜80分、差＜60分。
根据具体评价指标，评价标准采用相对应的评分原则，以实现程度的百分率表示（或者以具体完成情况定性标准），采用百分制，各级指标依据其指标权重确定分值，根据评价情况对各级指标进行打分，最终得分由各级评价指标得分加总得出。根据最终得分情况将评价标准分为四个等级:优≧90分、80≦良＜90分，60≦中＜80分、差＜60分。
（三）绩效评价工作过程。
由项目责任科室城市组织部科同部机关办公室成立自评小组，负责整个评价工作的组织、协调和具体实施。</t>
  </si>
  <si>
    <t>三、综合评价情况及评价结论（附相关评分表）
本次自评综合评价99分，等级为优。详见附表。</t>
  </si>
  <si>
    <t>四、绩效评价指标分析
（一）项目决策情况。
项目立项依据清晰，有明确的文件政策政策，预算资金测算合理合规。
（二）项目过程情况。
项目实施过程中，科室根据工作任务及时了解任务进展情况并进行原因分析，及时掌握绩效运行情况、资金支出进度等工作。
（三）项目产出情况。
本项目共设置绩效指标9项，已全部完成。
（四）项目效益情况。
截止2022年12月31日，项目资金已全部拨付到全市109个社区，每个社区2万元，资金全部用于加强基层党组织建设，提升为群众服务能力水平。</t>
  </si>
  <si>
    <t>五、主要经验及做法
高度重视预算绩效管理工作，严格按照预算绩效管理要求，做好预算资金测算、绩效目标设定等基础工作。实施过程中及时跟进项目进度，注意合规使用资金。及时发现项目实施中存在的问题，找出原因，为下一年度预算安排提供参考依据。</t>
  </si>
  <si>
    <t>六、存在问题及原因分析
存在问题：个别绩效指标量化程度不高，难以较好地反映项目实际情况。
原因分析：对预算绩效管理了解不够，不能根据项目实际设置绩效指标。</t>
  </si>
  <si>
    <t>七、有关建议
进一步提高项目绩效指标设置的科学性。
八、其他需要说明的问题
     无</t>
  </si>
  <si>
    <t>附:1.绩效目标完成清单（见附表 4-1）
2.绩效评价问题清单（见附表4-2）
3.绩效评价评分情况表（见附表4-3）</t>
  </si>
  <si>
    <t>附表4-1</t>
  </si>
  <si>
    <t>绩效目标完成清单</t>
  </si>
  <si>
    <t>绩效目标设定情况</t>
  </si>
  <si>
    <t>绩效目标完成情况</t>
  </si>
  <si>
    <t>备注</t>
  </si>
  <si>
    <t>（一）</t>
  </si>
  <si>
    <t>总体目标任务：</t>
  </si>
  <si>
    <t>总体目标完成情况：</t>
  </si>
  <si>
    <r>
      <rPr>
        <sz val="9"/>
        <color theme="1"/>
        <rFont val="宋体"/>
        <charset val="134"/>
        <scheme val="minor"/>
      </rPr>
      <t>已完成</t>
    </r>
    <r>
      <rPr>
        <sz val="9"/>
        <color theme="1"/>
        <rFont val="宋体"/>
        <charset val="134"/>
        <scheme val="minor"/>
      </rPr>
      <t>。</t>
    </r>
  </si>
  <si>
    <t>（二）</t>
  </si>
  <si>
    <t>年度绩效目标：</t>
  </si>
  <si>
    <t>年度绩效目标完成情况：</t>
  </si>
  <si>
    <t>预算执行到位，为基层党组织建设提供了经费保障，党建引领基层治理工作更加有力。</t>
  </si>
  <si>
    <t>…</t>
  </si>
  <si>
    <t>附表4-2</t>
  </si>
  <si>
    <t>绩效评价问题清单</t>
  </si>
  <si>
    <t>问题分类</t>
  </si>
  <si>
    <t>责任部门（单位）</t>
  </si>
  <si>
    <t>问题描述</t>
  </si>
  <si>
    <t>整改建议</t>
  </si>
  <si>
    <t>项目决策存在的问题</t>
  </si>
  <si>
    <t>无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</si>
  <si>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  <scheme val="minor"/>
      </rPr>
      <t>包括项目立项、绩</t>
    </r>
  </si>
  <si>
    <t>效目标设定、预算编</t>
  </si>
  <si>
    <t>制和资金分配等）</t>
  </si>
  <si>
    <t>资金管理存在的问题</t>
  </si>
  <si>
    <t>（包括资金到位情况</t>
  </si>
  <si>
    <t>、预算执行情况和资</t>
  </si>
  <si>
    <t>金使用合规性等）</t>
  </si>
  <si>
    <t>项目管理存在的问题</t>
  </si>
  <si>
    <t>（包括项目过程管控</t>
  </si>
  <si>
    <t>、监督问效、制度建</t>
  </si>
  <si>
    <t>设及执行情况等）</t>
  </si>
  <si>
    <t>项目产出存在的问题</t>
  </si>
  <si>
    <t>（包括产出数量、产</t>
  </si>
  <si>
    <t>出质量、产出时效、</t>
  </si>
  <si>
    <t>产出成本等）</t>
  </si>
  <si>
    <t>项目效益存在的问题</t>
  </si>
  <si>
    <t>（包括经济效益、社</t>
  </si>
  <si>
    <t>会效益、可持续影响</t>
  </si>
  <si>
    <t>和满意度等）</t>
  </si>
  <si>
    <t>其他问题</t>
  </si>
  <si>
    <t>附表4-3</t>
  </si>
  <si>
    <t>绩效评价评分情况表</t>
  </si>
  <si>
    <t>标准分值</t>
  </si>
  <si>
    <t>评分情况</t>
  </si>
  <si>
    <t>扣分</t>
  </si>
  <si>
    <t>预算执行情况</t>
  </si>
  <si>
    <t>预算执行率100%</t>
  </si>
  <si>
    <t>预算金额218万元</t>
  </si>
  <si>
    <t>预算资金已全部按计划支出</t>
  </si>
  <si>
    <t>项目达到预期要求</t>
  </si>
  <si>
    <t>资金用于提升基层党组织服务能力，达到预期要求，</t>
  </si>
  <si>
    <t>按时拨付</t>
  </si>
  <si>
    <t>已及时拨付</t>
  </si>
  <si>
    <t>项目支出是否符合国家或部门相关支出</t>
  </si>
  <si>
    <t>经济效益指标</t>
  </si>
  <si>
    <t>未延迟拨付浪费预算资金</t>
  </si>
  <si>
    <t>无延迟拨付或少付行为</t>
  </si>
  <si>
    <t>城市基层党建项目未受到质疑，没有产生不良影响</t>
  </si>
  <si>
    <t>未产生不良影响</t>
  </si>
  <si>
    <t>项目对提升城市基层党建的价值</t>
  </si>
  <si>
    <t>助推基层党组织建设提质增效</t>
  </si>
  <si>
    <t>满意度指标</t>
  </si>
  <si>
    <t>基层党组织及群众认可度</t>
  </si>
  <si>
    <t>认可度较高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</si>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</sst>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3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/>
      <bottom/>
      <diagonal/>
    </border>
    <border>
      <left/>
      <right style="medium">
        <color auto="true"/>
      </right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33" fillId="0" borderId="0"/>
    <xf numFmtId="0" fontId="20" fillId="14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6" fillId="0" borderId="0"/>
    <xf numFmtId="0" fontId="20" fillId="32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29" borderId="24" applyNumberFormat="false" applyAlignment="false" applyProtection="false">
      <alignment vertical="center"/>
    </xf>
    <xf numFmtId="0" fontId="37" fillId="0" borderId="20" applyNumberFormat="false" applyFill="false" applyAlignment="false" applyProtection="false">
      <alignment vertical="center"/>
    </xf>
    <xf numFmtId="0" fontId="38" fillId="31" borderId="18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4" fillId="13" borderId="23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5" fillId="13" borderId="18" applyNumberForma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23" borderId="22" applyNumberFormat="false" applyFon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0" borderId="21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justify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Border="true">
      <alignment vertical="center"/>
    </xf>
    <xf numFmtId="0" fontId="8" fillId="0" borderId="3" xfId="0" applyFont="true" applyBorder="true" applyAlignment="true">
      <alignment horizontal="justify" vertical="top" wrapText="true"/>
    </xf>
    <xf numFmtId="0" fontId="0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9" fillId="0" borderId="9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9" fillId="0" borderId="10" xfId="0" applyFont="true" applyBorder="true" applyAlignment="true">
      <alignment horizontal="center" vertical="center" wrapText="true"/>
    </xf>
    <xf numFmtId="0" fontId="5" fillId="0" borderId="11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11" fillId="0" borderId="8" xfId="0" applyFont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 wrapText="true"/>
    </xf>
    <xf numFmtId="0" fontId="13" fillId="0" borderId="0" xfId="0" applyFont="true" applyAlignment="true">
      <alignment horizontal="center" vertical="top" wrapText="true"/>
    </xf>
    <xf numFmtId="0" fontId="14" fillId="0" borderId="13" xfId="0" applyFont="true" applyBorder="true" applyAlignment="true">
      <alignment horizontal="center" vertical="center" wrapText="true"/>
    </xf>
    <xf numFmtId="0" fontId="14" fillId="0" borderId="13" xfId="0" applyFont="true" applyBorder="true" applyAlignment="true">
      <alignment horizontal="justify" vertical="center" wrapText="true"/>
    </xf>
    <xf numFmtId="0" fontId="0" fillId="0" borderId="13" xfId="0" applyBorder="true">
      <alignment vertical="center"/>
    </xf>
    <xf numFmtId="0" fontId="14" fillId="0" borderId="13" xfId="0" applyFont="true" applyBorder="true" applyAlignment="true">
      <alignment horizontal="left" vertical="center" wrapText="true"/>
    </xf>
    <xf numFmtId="0" fontId="14" fillId="0" borderId="14" xfId="0" applyFont="true" applyBorder="true" applyAlignment="true">
      <alignment horizontal="center" vertical="center" wrapText="true"/>
    </xf>
    <xf numFmtId="0" fontId="14" fillId="0" borderId="15" xfId="0" applyFont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/>
    </xf>
    <xf numFmtId="58" fontId="7" fillId="0" borderId="13" xfId="0" applyNumberFormat="true" applyFont="true" applyFill="true" applyBorder="true" applyAlignment="true">
      <alignment horizontal="center" vertical="center"/>
    </xf>
    <xf numFmtId="0" fontId="15" fillId="0" borderId="13" xfId="0" applyFont="true" applyFill="true" applyBorder="true" applyAlignment="true">
      <alignment horizontal="center" vertical="center" wrapText="true"/>
    </xf>
    <xf numFmtId="0" fontId="14" fillId="0" borderId="16" xfId="0" applyFont="true" applyBorder="true" applyAlignment="true">
      <alignment horizontal="center" vertical="center" wrapText="true"/>
    </xf>
    <xf numFmtId="0" fontId="16" fillId="0" borderId="13" xfId="0" applyFont="true" applyBorder="true" applyAlignment="true">
      <alignment horizontal="center" vertical="center" wrapText="true"/>
    </xf>
    <xf numFmtId="0" fontId="7" fillId="0" borderId="13" xfId="0" applyFont="true" applyBorder="true" applyAlignment="true">
      <alignment horizontal="left" vertical="center" wrapText="true"/>
    </xf>
    <xf numFmtId="0" fontId="17" fillId="0" borderId="13" xfId="0" applyFont="true" applyBorder="true" applyAlignment="true">
      <alignment horizontal="center" vertical="center" wrapText="true"/>
    </xf>
    <xf numFmtId="9" fontId="17" fillId="0" borderId="13" xfId="0" applyNumberFormat="true" applyFont="true" applyBorder="true" applyAlignment="true">
      <alignment horizontal="left" vertical="center" wrapText="true"/>
    </xf>
    <xf numFmtId="9" fontId="17" fillId="0" borderId="13" xfId="0" applyNumberFormat="true" applyFont="true" applyBorder="true" applyAlignment="true">
      <alignment horizontal="center" vertical="center" wrapText="true"/>
    </xf>
    <xf numFmtId="0" fontId="7" fillId="0" borderId="13" xfId="0" applyFont="true" applyBorder="true" applyAlignment="true">
      <alignment horizontal="center" vertical="center" wrapText="true"/>
    </xf>
    <xf numFmtId="0" fontId="17" fillId="0" borderId="13" xfId="0" applyFont="true" applyBorder="true" applyAlignment="true">
      <alignment horizontal="left" vertical="center" wrapText="true"/>
    </xf>
    <xf numFmtId="0" fontId="7" fillId="0" borderId="13" xfId="0" applyFont="true" applyBorder="true" applyAlignment="true">
      <alignment horizontal="left" vertical="center" wrapText="true" indent="1"/>
    </xf>
    <xf numFmtId="9" fontId="14" fillId="0" borderId="13" xfId="0" applyNumberFormat="true" applyFont="true" applyBorder="true" applyAlignment="true">
      <alignment horizontal="center" vertical="center" wrapText="true"/>
    </xf>
    <xf numFmtId="0" fontId="15" fillId="0" borderId="13" xfId="0" applyFont="true" applyFill="true" applyBorder="true" applyAlignment="true">
      <alignment horizontal="center" vertical="center"/>
    </xf>
    <xf numFmtId="0" fontId="18" fillId="0" borderId="0" xfId="0" applyFont="true" applyAlignment="true">
      <alignment horizontal="center" vertical="center" wrapText="true"/>
    </xf>
    <xf numFmtId="0" fontId="5" fillId="0" borderId="13" xfId="0" applyFont="true" applyBorder="true" applyAlignment="true">
      <alignment horizontal="center" vertical="center"/>
    </xf>
    <xf numFmtId="0" fontId="0" fillId="0" borderId="13" xfId="0" applyBorder="true" applyAlignment="true">
      <alignment horizontal="center" vertical="center"/>
    </xf>
    <xf numFmtId="0" fontId="0" fillId="0" borderId="13" xfId="0" applyBorder="true" applyAlignment="true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7" sqref="B7"/>
    </sheetView>
  </sheetViews>
  <sheetFormatPr defaultColWidth="8.89090909090909" defaultRowHeight="13.5" outlineLevelCol="1"/>
  <cols>
    <col min="2" max="2" width="57.2181818181818" customWidth="true"/>
  </cols>
  <sheetData>
    <row r="1" ht="70" customHeight="true" spans="1:2">
      <c r="A1" s="52" t="s">
        <v>0</v>
      </c>
      <c r="B1" s="52"/>
    </row>
    <row r="2" ht="25" customHeight="true" spans="1:2">
      <c r="A2" s="53" t="s">
        <v>1</v>
      </c>
      <c r="B2" s="53" t="s">
        <v>2</v>
      </c>
    </row>
    <row r="3" ht="18" customHeight="true" spans="1:2">
      <c r="A3" s="54">
        <v>1</v>
      </c>
      <c r="B3" s="54" t="s">
        <v>3</v>
      </c>
    </row>
    <row r="4" ht="18" customHeight="true" spans="1:2">
      <c r="A4" s="54">
        <v>2</v>
      </c>
      <c r="B4" s="54" t="s">
        <v>4</v>
      </c>
    </row>
    <row r="5" ht="18" customHeight="true" spans="1:2">
      <c r="A5" s="54">
        <v>3</v>
      </c>
      <c r="B5" s="54" t="s">
        <v>5</v>
      </c>
    </row>
    <row r="6" ht="18" customHeight="true" spans="1:2">
      <c r="A6" s="54">
        <v>4</v>
      </c>
      <c r="B6" s="54" t="s">
        <v>6</v>
      </c>
    </row>
    <row r="7" ht="18" customHeight="true" spans="1:2">
      <c r="A7" s="54">
        <v>5</v>
      </c>
      <c r="B7" s="54" t="s">
        <v>7</v>
      </c>
    </row>
    <row r="8" ht="18" customHeight="true" spans="1:2">
      <c r="A8" s="54">
        <v>6</v>
      </c>
      <c r="B8" s="55" t="s">
        <v>8</v>
      </c>
    </row>
    <row r="9" ht="18" customHeight="true" spans="1:2">
      <c r="A9" s="54">
        <v>7</v>
      </c>
      <c r="B9" s="54" t="s">
        <v>9</v>
      </c>
    </row>
    <row r="10" ht="18" customHeight="true" spans="1:2">
      <c r="A10" s="54">
        <v>8</v>
      </c>
      <c r="B10" s="54" t="s">
        <v>10</v>
      </c>
    </row>
    <row r="11" ht="18" customHeight="true" spans="1:2">
      <c r="A11" s="54">
        <v>9</v>
      </c>
      <c r="B11" s="54" t="s">
        <v>11</v>
      </c>
    </row>
    <row r="12" ht="18" customHeight="true" spans="1:2">
      <c r="A12" s="54">
        <v>10</v>
      </c>
      <c r="B12" s="54" t="s">
        <v>12</v>
      </c>
    </row>
    <row r="13" ht="18" customHeight="true" spans="1:2">
      <c r="A13" s="54">
        <v>11</v>
      </c>
      <c r="B13" s="54" t="s">
        <v>13</v>
      </c>
    </row>
  </sheetData>
  <mergeCells count="1">
    <mergeCell ref="A1:B1"/>
  </mergeCells>
  <printOptions horizontalCentered="true"/>
  <pageMargins left="0.751388888888889" right="0.751388888888889" top="0.432638888888889" bottom="0.472222222222222" header="0.314583333333333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A3" workbookViewId="0">
      <selection activeCell="H7" sqref="H7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5.9" customHeight="true" spans="1:14">
      <c r="A3" s="32" t="s">
        <v>2</v>
      </c>
      <c r="B3" s="32"/>
      <c r="C3" s="32" t="s">
        <v>16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5.9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20</v>
      </c>
      <c r="J4" s="32"/>
      <c r="K4" s="32"/>
      <c r="L4" s="32"/>
      <c r="M4" s="32"/>
      <c r="N4" s="32"/>
    </row>
    <row r="5" ht="15.9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60</v>
      </c>
      <c r="F6" s="32">
        <v>60</v>
      </c>
      <c r="G6" s="32"/>
      <c r="H6" s="32">
        <v>53.71</v>
      </c>
      <c r="I6" s="32">
        <v>10</v>
      </c>
      <c r="J6" s="32"/>
      <c r="K6" s="32"/>
      <c r="L6" s="50">
        <f>H6/F6</f>
        <v>0.895166666666667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v>60</v>
      </c>
      <c r="F7" s="32">
        <v>60</v>
      </c>
      <c r="G7" s="32"/>
      <c r="H7" s="32">
        <v>53.71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26" customHeight="true" spans="1:14">
      <c r="A11" s="32"/>
      <c r="B11" s="35" t="s">
        <v>37</v>
      </c>
      <c r="C11" s="35"/>
      <c r="D11" s="35"/>
      <c r="E11" s="35"/>
      <c r="F11" s="35"/>
      <c r="G11" s="35"/>
      <c r="H11" s="35" t="s">
        <v>38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50</v>
      </c>
      <c r="E14" s="38"/>
      <c r="F14" s="38"/>
      <c r="G14" s="43">
        <v>2</v>
      </c>
      <c r="H14" s="44">
        <v>2</v>
      </c>
      <c r="I14" s="44"/>
      <c r="J14" s="48">
        <v>10</v>
      </c>
      <c r="K14" s="48">
        <f t="shared" ref="K14:K17" si="0">J14</f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52</v>
      </c>
      <c r="E15" s="38"/>
      <c r="F15" s="38"/>
      <c r="G15" s="48" t="s">
        <v>53</v>
      </c>
      <c r="H15" s="44" t="s">
        <v>54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si="0"/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58</v>
      </c>
      <c r="E17" s="38"/>
      <c r="F17" s="38"/>
      <c r="G17" s="43" t="s">
        <v>58</v>
      </c>
      <c r="H17" s="47" t="s">
        <v>59</v>
      </c>
      <c r="I17" s="47"/>
      <c r="J17" s="43">
        <v>10</v>
      </c>
      <c r="K17" s="48">
        <f t="shared" si="0"/>
        <v>10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51" t="s">
        <v>62</v>
      </c>
      <c r="E18" s="51"/>
      <c r="F18" s="51"/>
      <c r="G18" s="48" t="s">
        <v>53</v>
      </c>
      <c r="H18" s="44" t="s">
        <v>54</v>
      </c>
      <c r="I18" s="44"/>
      <c r="J18" s="48">
        <v>20</v>
      </c>
      <c r="K18" s="48">
        <v>20</v>
      </c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64</v>
      </c>
      <c r="E19" s="38"/>
      <c r="F19" s="38"/>
      <c r="G19" s="48" t="s">
        <v>53</v>
      </c>
      <c r="H19" s="44" t="s">
        <v>54</v>
      </c>
      <c r="I19" s="44"/>
      <c r="J19" s="48">
        <v>20</v>
      </c>
      <c r="K19" s="48">
        <v>20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67</v>
      </c>
      <c r="E20" s="38"/>
      <c r="F20" s="38"/>
      <c r="G20" s="49" t="s">
        <v>68</v>
      </c>
      <c r="H20" s="47" t="s">
        <v>68</v>
      </c>
      <c r="I20" s="47"/>
      <c r="J20" s="48">
        <v>10</v>
      </c>
      <c r="K20" s="48">
        <f>J20</f>
        <v>10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100</v>
      </c>
      <c r="K21" s="42">
        <f>SUM(K14:K20)</f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A3" workbookViewId="0">
      <selection activeCell="F7" sqref="F7:G7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5.9" customHeight="true" spans="1:14">
      <c r="A3" s="32" t="s">
        <v>2</v>
      </c>
      <c r="B3" s="32"/>
      <c r="C3" s="32" t="s">
        <v>4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5.9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70</v>
      </c>
      <c r="J4" s="32"/>
      <c r="K4" s="32"/>
      <c r="L4" s="32"/>
      <c r="M4" s="32"/>
      <c r="N4" s="32"/>
    </row>
    <row r="5" ht="15.9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70</v>
      </c>
      <c r="F6" s="32">
        <v>70</v>
      </c>
      <c r="G6" s="32"/>
      <c r="H6" s="32">
        <v>69.47</v>
      </c>
      <c r="I6" s="32">
        <v>10</v>
      </c>
      <c r="J6" s="32"/>
      <c r="K6" s="32"/>
      <c r="L6" s="50">
        <f>H6/F6</f>
        <v>0.992428571428571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v>70</v>
      </c>
      <c r="F7" s="32">
        <v>70</v>
      </c>
      <c r="G7" s="32"/>
      <c r="H7" s="32">
        <v>69.47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26" customHeight="true" spans="1:14">
      <c r="A11" s="32"/>
      <c r="B11" s="35" t="s">
        <v>71</v>
      </c>
      <c r="C11" s="35"/>
      <c r="D11" s="35"/>
      <c r="E11" s="35"/>
      <c r="F11" s="35"/>
      <c r="G11" s="35"/>
      <c r="H11" s="35" t="s">
        <v>38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72</v>
      </c>
      <c r="E14" s="38"/>
      <c r="F14" s="38"/>
      <c r="G14" s="43">
        <v>1</v>
      </c>
      <c r="H14" s="44">
        <v>1</v>
      </c>
      <c r="I14" s="44"/>
      <c r="J14" s="48">
        <v>10</v>
      </c>
      <c r="K14" s="48">
        <f t="shared" ref="K14:K17" si="0">J14</f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73</v>
      </c>
      <c r="E15" s="38"/>
      <c r="F15" s="38"/>
      <c r="G15" s="48" t="s">
        <v>74</v>
      </c>
      <c r="H15" s="44" t="s">
        <v>74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si="0"/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75</v>
      </c>
      <c r="E17" s="38"/>
      <c r="F17" s="38"/>
      <c r="G17" s="43" t="s">
        <v>76</v>
      </c>
      <c r="H17" s="47" t="s">
        <v>77</v>
      </c>
      <c r="I17" s="47"/>
      <c r="J17" s="43">
        <v>10</v>
      </c>
      <c r="K17" s="48">
        <f t="shared" si="0"/>
        <v>10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 t="s">
        <v>78</v>
      </c>
      <c r="E18" s="40"/>
      <c r="F18" s="40"/>
      <c r="G18" s="48" t="s">
        <v>53</v>
      </c>
      <c r="H18" s="44" t="s">
        <v>54</v>
      </c>
      <c r="I18" s="44"/>
      <c r="J18" s="48">
        <v>20</v>
      </c>
      <c r="K18" s="48">
        <v>20</v>
      </c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79</v>
      </c>
      <c r="E19" s="38"/>
      <c r="F19" s="38"/>
      <c r="G19" s="48" t="s">
        <v>53</v>
      </c>
      <c r="H19" s="44" t="s">
        <v>54</v>
      </c>
      <c r="I19" s="44"/>
      <c r="J19" s="48">
        <v>10</v>
      </c>
      <c r="K19" s="48">
        <v>10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80</v>
      </c>
      <c r="E20" s="38"/>
      <c r="F20" s="38"/>
      <c r="G20" s="49" t="s">
        <v>81</v>
      </c>
      <c r="H20" s="47" t="s">
        <v>81</v>
      </c>
      <c r="I20" s="47"/>
      <c r="J20" s="48">
        <v>10</v>
      </c>
      <c r="K20" s="48">
        <f>J20</f>
        <v>10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v>90</v>
      </c>
      <c r="K21" s="42"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A3" workbookViewId="0">
      <selection activeCell="M21" sqref="M21:N21"/>
    </sheetView>
  </sheetViews>
  <sheetFormatPr defaultColWidth="8.89090909090909" defaultRowHeight="13.5"/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5.9" customHeight="true" spans="1:14">
      <c r="A3" s="32" t="s">
        <v>2</v>
      </c>
      <c r="B3" s="32"/>
      <c r="C3" s="32" t="s">
        <v>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5.9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82</v>
      </c>
      <c r="J4" s="32"/>
      <c r="K4" s="32"/>
      <c r="L4" s="32"/>
      <c r="M4" s="32"/>
      <c r="N4" s="32"/>
    </row>
    <row r="5" ht="15.9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30</v>
      </c>
      <c r="F6" s="32">
        <v>30</v>
      </c>
      <c r="G6" s="32"/>
      <c r="H6" s="32">
        <v>21.39</v>
      </c>
      <c r="I6" s="32">
        <v>10</v>
      </c>
      <c r="J6" s="32"/>
      <c r="K6" s="32"/>
      <c r="L6" s="50">
        <f>H6/F6</f>
        <v>0.713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v>30</v>
      </c>
      <c r="F7" s="32">
        <v>30</v>
      </c>
      <c r="G7" s="32"/>
      <c r="H7" s="32">
        <v>21.39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26" customHeight="true" spans="1:14">
      <c r="A11" s="32"/>
      <c r="B11" s="35" t="s">
        <v>71</v>
      </c>
      <c r="C11" s="35"/>
      <c r="D11" s="35"/>
      <c r="E11" s="35"/>
      <c r="F11" s="35"/>
      <c r="G11" s="35"/>
      <c r="H11" s="35" t="s">
        <v>38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83</v>
      </c>
      <c r="E14" s="38"/>
      <c r="F14" s="38"/>
      <c r="G14" s="43" t="s">
        <v>83</v>
      </c>
      <c r="H14" s="44">
        <v>21.39</v>
      </c>
      <c r="I14" s="44"/>
      <c r="J14" s="48">
        <v>10</v>
      </c>
      <c r="K14" s="48">
        <f>J14</f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84</v>
      </c>
      <c r="E15" s="38"/>
      <c r="F15" s="38"/>
      <c r="G15" s="48" t="s">
        <v>85</v>
      </c>
      <c r="H15" s="44" t="s">
        <v>85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ref="K15:K20" si="0">J16</f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86</v>
      </c>
      <c r="E17" s="38"/>
      <c r="F17" s="38"/>
      <c r="G17" s="43" t="s">
        <v>86</v>
      </c>
      <c r="H17" s="47" t="s">
        <v>87</v>
      </c>
      <c r="I17" s="47"/>
      <c r="J17" s="43">
        <v>10</v>
      </c>
      <c r="K17" s="48">
        <f t="shared" si="0"/>
        <v>10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51" t="s">
        <v>88</v>
      </c>
      <c r="E18" s="51"/>
      <c r="F18" s="51"/>
      <c r="G18" s="48" t="s">
        <v>85</v>
      </c>
      <c r="H18" s="44" t="s">
        <v>85</v>
      </c>
      <c r="I18" s="44"/>
      <c r="J18" s="48">
        <v>20</v>
      </c>
      <c r="K18" s="48">
        <v>20</v>
      </c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64</v>
      </c>
      <c r="E19" s="38"/>
      <c r="F19" s="38"/>
      <c r="G19" s="48" t="s">
        <v>85</v>
      </c>
      <c r="H19" s="44" t="s">
        <v>85</v>
      </c>
      <c r="I19" s="44"/>
      <c r="J19" s="48">
        <v>10</v>
      </c>
      <c r="K19" s="48">
        <v>10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67</v>
      </c>
      <c r="E20" s="38"/>
      <c r="F20" s="38"/>
      <c r="G20" s="49" t="s">
        <v>68</v>
      </c>
      <c r="H20" s="47" t="s">
        <v>68</v>
      </c>
      <c r="I20" s="47"/>
      <c r="J20" s="48">
        <v>10</v>
      </c>
      <c r="K20" s="48">
        <f t="shared" si="0"/>
        <v>10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D4" workbookViewId="0">
      <selection activeCell="H7" sqref="H7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" customHeight="true" spans="1:14">
      <c r="A3" s="32" t="s">
        <v>2</v>
      </c>
      <c r="B3" s="32"/>
      <c r="C3" s="32" t="s">
        <v>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4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89</v>
      </c>
      <c r="J4" s="32"/>
      <c r="K4" s="32"/>
      <c r="L4" s="32"/>
      <c r="M4" s="32"/>
      <c r="N4" s="32"/>
    </row>
    <row r="5" ht="23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f>E7</f>
        <v>90</v>
      </c>
      <c r="F6" s="32">
        <f>F7</f>
        <v>90</v>
      </c>
      <c r="G6" s="32"/>
      <c r="H6" s="32">
        <f>H7</f>
        <v>61</v>
      </c>
      <c r="I6" s="32">
        <v>10</v>
      </c>
      <c r="J6" s="32"/>
      <c r="K6" s="32"/>
      <c r="L6" s="50">
        <f>H6/F6</f>
        <v>0.677777777777778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v>90</v>
      </c>
      <c r="F7" s="32">
        <v>90</v>
      </c>
      <c r="G7" s="32"/>
      <c r="H7" s="32">
        <v>61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51" customHeight="true" spans="1:14">
      <c r="A11" s="32"/>
      <c r="B11" s="35" t="s">
        <v>90</v>
      </c>
      <c r="C11" s="35"/>
      <c r="D11" s="35"/>
      <c r="E11" s="35"/>
      <c r="F11" s="35"/>
      <c r="G11" s="35"/>
      <c r="H11" s="35" t="s">
        <v>91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92</v>
      </c>
      <c r="E14" s="38"/>
      <c r="F14" s="38"/>
      <c r="G14" s="43">
        <v>1</v>
      </c>
      <c r="H14" s="44">
        <v>1</v>
      </c>
      <c r="I14" s="44"/>
      <c r="J14" s="48">
        <v>10</v>
      </c>
      <c r="K14" s="48">
        <f t="shared" ref="K14:K17" si="0">J14</f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93</v>
      </c>
      <c r="E15" s="38"/>
      <c r="F15" s="38"/>
      <c r="G15" s="45">
        <v>1</v>
      </c>
      <c r="H15" s="46">
        <v>0</v>
      </c>
      <c r="I15" s="44"/>
      <c r="J15" s="48">
        <v>10</v>
      </c>
      <c r="K15" s="48">
        <f t="shared" si="0"/>
        <v>10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si="0"/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75</v>
      </c>
      <c r="E17" s="38"/>
      <c r="F17" s="38"/>
      <c r="G17" s="43" t="s">
        <v>76</v>
      </c>
      <c r="H17" s="47" t="s">
        <v>77</v>
      </c>
      <c r="I17" s="47"/>
      <c r="J17" s="43">
        <v>15</v>
      </c>
      <c r="K17" s="48">
        <f t="shared" si="0"/>
        <v>15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 t="s">
        <v>94</v>
      </c>
      <c r="E18" s="40"/>
      <c r="F18" s="40"/>
      <c r="G18" s="48" t="s">
        <v>53</v>
      </c>
      <c r="H18" s="44" t="s">
        <v>95</v>
      </c>
      <c r="I18" s="44"/>
      <c r="J18" s="48">
        <v>10</v>
      </c>
      <c r="K18" s="48">
        <v>10</v>
      </c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96</v>
      </c>
      <c r="E19" s="38"/>
      <c r="F19" s="38"/>
      <c r="G19" s="48" t="s">
        <v>53</v>
      </c>
      <c r="H19" s="44" t="s">
        <v>97</v>
      </c>
      <c r="I19" s="44"/>
      <c r="J19" s="48">
        <v>15</v>
      </c>
      <c r="K19" s="48">
        <f>J19</f>
        <v>15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98</v>
      </c>
      <c r="E20" s="38"/>
      <c r="F20" s="38"/>
      <c r="G20" s="49" t="s">
        <v>81</v>
      </c>
      <c r="H20" s="47" t="s">
        <v>81</v>
      </c>
      <c r="I20" s="47"/>
      <c r="J20" s="48">
        <v>20</v>
      </c>
      <c r="K20" s="48">
        <v>20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A3" workbookViewId="0">
      <selection activeCell="M16" sqref="M16:N16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" customHeight="true" spans="1:14">
      <c r="A3" s="32" t="s">
        <v>2</v>
      </c>
      <c r="B3" s="32"/>
      <c r="C3" s="32" t="s">
        <v>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4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99</v>
      </c>
      <c r="J4" s="32"/>
      <c r="K4" s="32"/>
      <c r="L4" s="32"/>
      <c r="M4" s="32"/>
      <c r="N4" s="32"/>
    </row>
    <row r="5" ht="23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10</v>
      </c>
      <c r="F6" s="32">
        <v>5</v>
      </c>
      <c r="G6" s="32"/>
      <c r="H6" s="32">
        <v>4.73</v>
      </c>
      <c r="I6" s="32">
        <v>10</v>
      </c>
      <c r="J6" s="32"/>
      <c r="K6" s="32"/>
      <c r="L6" s="50">
        <f>H6/F6</f>
        <v>0.946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f>E6</f>
        <v>10</v>
      </c>
      <c r="F7" s="32">
        <f>F6</f>
        <v>5</v>
      </c>
      <c r="G7" s="32"/>
      <c r="H7" s="32">
        <f>H6</f>
        <v>4.73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26" customHeight="true" spans="1:14">
      <c r="A11" s="32"/>
      <c r="B11" s="35" t="s">
        <v>100</v>
      </c>
      <c r="C11" s="35"/>
      <c r="D11" s="35"/>
      <c r="E11" s="35"/>
      <c r="F11" s="35"/>
      <c r="G11" s="35"/>
      <c r="H11" s="35" t="s">
        <v>101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102</v>
      </c>
      <c r="E14" s="38"/>
      <c r="F14" s="38"/>
      <c r="G14" s="43" t="s">
        <v>103</v>
      </c>
      <c r="H14" s="44" t="s">
        <v>103</v>
      </c>
      <c r="I14" s="44"/>
      <c r="J14" s="48">
        <v>20</v>
      </c>
      <c r="K14" s="48">
        <f>J14</f>
        <v>20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104</v>
      </c>
      <c r="E15" s="38"/>
      <c r="F15" s="38"/>
      <c r="G15" s="48" t="s">
        <v>103</v>
      </c>
      <c r="H15" s="44" t="s">
        <v>74</v>
      </c>
      <c r="I15" s="44"/>
      <c r="J15" s="48">
        <v>10</v>
      </c>
      <c r="K15" s="48">
        <f t="shared" ref="K15:K20" si="0">J15</f>
        <v>10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si="0"/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75</v>
      </c>
      <c r="E17" s="38"/>
      <c r="F17" s="38"/>
      <c r="G17" s="43" t="s">
        <v>76</v>
      </c>
      <c r="H17" s="47" t="s">
        <v>77</v>
      </c>
      <c r="I17" s="47"/>
      <c r="J17" s="43">
        <v>15</v>
      </c>
      <c r="K17" s="48">
        <f t="shared" si="0"/>
        <v>15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/>
      <c r="E18" s="40"/>
      <c r="F18" s="40"/>
      <c r="G18" s="48"/>
      <c r="H18" s="44"/>
      <c r="I18" s="44"/>
      <c r="J18" s="48"/>
      <c r="K18" s="48"/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105</v>
      </c>
      <c r="E19" s="38"/>
      <c r="F19" s="38"/>
      <c r="G19" s="48" t="s">
        <v>53</v>
      </c>
      <c r="H19" s="44" t="s">
        <v>97</v>
      </c>
      <c r="I19" s="44"/>
      <c r="J19" s="48">
        <v>15</v>
      </c>
      <c r="K19" s="48">
        <f t="shared" si="0"/>
        <v>15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106</v>
      </c>
      <c r="E20" s="38"/>
      <c r="F20" s="38"/>
      <c r="G20" s="49" t="s">
        <v>81</v>
      </c>
      <c r="H20" s="47" t="s">
        <v>81</v>
      </c>
      <c r="I20" s="47"/>
      <c r="J20" s="48">
        <v>20</v>
      </c>
      <c r="K20" s="48">
        <v>20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f>K14+K15+K16+K17+K20+N6+K19</f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B1" workbookViewId="0">
      <selection activeCell="H10" sqref="H10:N10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" customHeight="true" spans="1:14">
      <c r="A3" s="32" t="s">
        <v>2</v>
      </c>
      <c r="B3" s="32"/>
      <c r="C3" s="32" t="s">
        <v>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4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107</v>
      </c>
      <c r="J4" s="32"/>
      <c r="K4" s="32"/>
      <c r="L4" s="32"/>
      <c r="M4" s="32"/>
      <c r="N4" s="32"/>
    </row>
    <row r="5" ht="23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50</v>
      </c>
      <c r="F6" s="32">
        <v>50</v>
      </c>
      <c r="G6" s="32"/>
      <c r="H6" s="32">
        <v>49.31</v>
      </c>
      <c r="I6" s="32">
        <v>10</v>
      </c>
      <c r="J6" s="32"/>
      <c r="K6" s="32"/>
      <c r="L6" s="50">
        <f>H6/F6</f>
        <v>0.9862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f t="shared" ref="E7:H7" si="0">E6</f>
        <v>50</v>
      </c>
      <c r="F7" s="32">
        <f t="shared" si="0"/>
        <v>50</v>
      </c>
      <c r="G7" s="32"/>
      <c r="H7" s="32">
        <f t="shared" si="0"/>
        <v>49.31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26" customHeight="true" spans="1:14">
      <c r="A11" s="32"/>
      <c r="B11" s="35" t="s">
        <v>108</v>
      </c>
      <c r="C11" s="35"/>
      <c r="D11" s="35"/>
      <c r="E11" s="35"/>
      <c r="F11" s="35"/>
      <c r="G11" s="35"/>
      <c r="H11" s="35" t="s">
        <v>109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110</v>
      </c>
      <c r="E14" s="38"/>
      <c r="F14" s="38"/>
      <c r="G14" s="43" t="s">
        <v>110</v>
      </c>
      <c r="H14" s="44" t="s">
        <v>111</v>
      </c>
      <c r="I14" s="44"/>
      <c r="J14" s="48">
        <v>10</v>
      </c>
      <c r="K14" s="48"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112</v>
      </c>
      <c r="E15" s="38"/>
      <c r="F15" s="38"/>
      <c r="G15" s="48" t="s">
        <v>103</v>
      </c>
      <c r="H15" s="44" t="s">
        <v>74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ref="K14:K17" si="1">J16</f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75</v>
      </c>
      <c r="E17" s="38"/>
      <c r="F17" s="38"/>
      <c r="G17" s="43" t="s">
        <v>76</v>
      </c>
      <c r="H17" s="47" t="s">
        <v>77</v>
      </c>
      <c r="I17" s="47"/>
      <c r="J17" s="43">
        <v>15</v>
      </c>
      <c r="K17" s="48">
        <f t="shared" si="1"/>
        <v>15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/>
      <c r="E18" s="40"/>
      <c r="F18" s="40"/>
      <c r="G18" s="48"/>
      <c r="H18" s="44"/>
      <c r="I18" s="44"/>
      <c r="J18" s="48"/>
      <c r="K18" s="48"/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113</v>
      </c>
      <c r="E19" s="38"/>
      <c r="F19" s="38"/>
      <c r="G19" s="48" t="s">
        <v>53</v>
      </c>
      <c r="H19" s="44" t="s">
        <v>97</v>
      </c>
      <c r="I19" s="44"/>
      <c r="J19" s="48">
        <v>15</v>
      </c>
      <c r="K19" s="48">
        <f>J19</f>
        <v>15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114</v>
      </c>
      <c r="E20" s="38"/>
      <c r="F20" s="38"/>
      <c r="G20" s="49" t="s">
        <v>115</v>
      </c>
      <c r="H20" s="47" t="s">
        <v>115</v>
      </c>
      <c r="I20" s="47"/>
      <c r="J20" s="48">
        <v>20</v>
      </c>
      <c r="K20" s="48">
        <v>20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f>K14+K15+K16+K17+K20+N6+K19</f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B3" workbookViewId="0">
      <selection activeCell="I4" sqref="I4:N4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" customHeight="true" spans="1:14">
      <c r="A3" s="32" t="s">
        <v>2</v>
      </c>
      <c r="B3" s="32"/>
      <c r="C3" s="32" t="s">
        <v>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4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116</v>
      </c>
      <c r="J4" s="32"/>
      <c r="K4" s="32"/>
      <c r="L4" s="32"/>
      <c r="M4" s="32"/>
      <c r="N4" s="32"/>
    </row>
    <row r="5" ht="23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40</v>
      </c>
      <c r="F6" s="32">
        <v>40</v>
      </c>
      <c r="G6" s="32"/>
      <c r="H6" s="32">
        <v>32.6</v>
      </c>
      <c r="I6" s="32">
        <v>10</v>
      </c>
      <c r="J6" s="32"/>
      <c r="K6" s="32"/>
      <c r="L6" s="50">
        <f>H6/F6</f>
        <v>0.815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f t="shared" ref="E7:H7" si="0">E6</f>
        <v>40</v>
      </c>
      <c r="F7" s="32">
        <f t="shared" si="0"/>
        <v>40</v>
      </c>
      <c r="G7" s="32"/>
      <c r="H7" s="32">
        <f t="shared" si="0"/>
        <v>32.6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26" customHeight="true" spans="1:14">
      <c r="A11" s="32"/>
      <c r="B11" s="35" t="s">
        <v>108</v>
      </c>
      <c r="C11" s="35"/>
      <c r="D11" s="35"/>
      <c r="E11" s="35"/>
      <c r="F11" s="35"/>
      <c r="G11" s="35"/>
      <c r="H11" s="35" t="s">
        <v>109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117</v>
      </c>
      <c r="E14" s="38"/>
      <c r="F14" s="38"/>
      <c r="G14" s="43" t="s">
        <v>103</v>
      </c>
      <c r="H14" s="44" t="s">
        <v>103</v>
      </c>
      <c r="I14" s="44"/>
      <c r="J14" s="48">
        <v>10</v>
      </c>
      <c r="K14" s="48"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118</v>
      </c>
      <c r="E15" s="38"/>
      <c r="F15" s="38"/>
      <c r="G15" s="48" t="s">
        <v>103</v>
      </c>
      <c r="H15" s="44" t="s">
        <v>74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ref="K16:K19" si="1">J16</f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75</v>
      </c>
      <c r="E17" s="38"/>
      <c r="F17" s="38"/>
      <c r="G17" s="43" t="s">
        <v>76</v>
      </c>
      <c r="H17" s="47" t="s">
        <v>77</v>
      </c>
      <c r="I17" s="47"/>
      <c r="J17" s="43">
        <v>15</v>
      </c>
      <c r="K17" s="48">
        <f t="shared" si="1"/>
        <v>15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/>
      <c r="E18" s="40"/>
      <c r="F18" s="40"/>
      <c r="G18" s="48"/>
      <c r="H18" s="44"/>
      <c r="I18" s="44"/>
      <c r="J18" s="48"/>
      <c r="K18" s="48"/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119</v>
      </c>
      <c r="E19" s="38"/>
      <c r="F19" s="38"/>
      <c r="G19" s="48" t="s">
        <v>53</v>
      </c>
      <c r="H19" s="44" t="s">
        <v>54</v>
      </c>
      <c r="I19" s="44"/>
      <c r="J19" s="48">
        <v>15</v>
      </c>
      <c r="K19" s="48">
        <f t="shared" si="1"/>
        <v>15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120</v>
      </c>
      <c r="E20" s="38"/>
      <c r="F20" s="38"/>
      <c r="G20" s="49" t="s">
        <v>115</v>
      </c>
      <c r="H20" s="47" t="s">
        <v>115</v>
      </c>
      <c r="I20" s="47"/>
      <c r="J20" s="48">
        <v>20</v>
      </c>
      <c r="K20" s="48">
        <v>20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f>K14+K15+K16+K17+K20+N6+K19</f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B5" workbookViewId="0">
      <selection activeCell="M20" sqref="M20:N20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" customHeight="true" spans="1:14">
      <c r="A3" s="32" t="s">
        <v>2</v>
      </c>
      <c r="B3" s="32"/>
      <c r="C3" s="32" t="s">
        <v>10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4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121</v>
      </c>
      <c r="J4" s="32"/>
      <c r="K4" s="32"/>
      <c r="L4" s="32"/>
      <c r="M4" s="32"/>
      <c r="N4" s="32"/>
    </row>
    <row r="5" ht="23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60</v>
      </c>
      <c r="F6" s="32">
        <v>60</v>
      </c>
      <c r="G6" s="32"/>
      <c r="H6" s="32">
        <v>51.86</v>
      </c>
      <c r="I6" s="32">
        <v>10</v>
      </c>
      <c r="J6" s="32"/>
      <c r="K6" s="32"/>
      <c r="L6" s="50">
        <f>H6/F6</f>
        <v>0.864333333333333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f t="shared" ref="E7:H7" si="0">E6</f>
        <v>60</v>
      </c>
      <c r="F7" s="32">
        <f t="shared" si="0"/>
        <v>60</v>
      </c>
      <c r="G7" s="32"/>
      <c r="H7" s="32">
        <f t="shared" si="0"/>
        <v>51.86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26" customHeight="true" spans="1:14">
      <c r="A11" s="32"/>
      <c r="B11" s="35" t="s">
        <v>122</v>
      </c>
      <c r="C11" s="35"/>
      <c r="D11" s="35"/>
      <c r="E11" s="35"/>
      <c r="F11" s="35"/>
      <c r="G11" s="35"/>
      <c r="H11" s="35" t="s">
        <v>123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124</v>
      </c>
      <c r="E14" s="38"/>
      <c r="F14" s="38"/>
      <c r="G14" s="43">
        <v>2</v>
      </c>
      <c r="H14" s="44">
        <v>2</v>
      </c>
      <c r="I14" s="44"/>
      <c r="J14" s="48">
        <v>10</v>
      </c>
      <c r="K14" s="48"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125</v>
      </c>
      <c r="E15" s="38"/>
      <c r="F15" s="38"/>
      <c r="G15" s="45">
        <v>1</v>
      </c>
      <c r="H15" s="46">
        <v>1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ref="K16:K19" si="1">J16</f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126</v>
      </c>
      <c r="E17" s="38"/>
      <c r="F17" s="38"/>
      <c r="G17" s="43" t="s">
        <v>76</v>
      </c>
      <c r="H17" s="47" t="s">
        <v>77</v>
      </c>
      <c r="I17" s="47"/>
      <c r="J17" s="43">
        <v>15</v>
      </c>
      <c r="K17" s="48">
        <f t="shared" si="1"/>
        <v>15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 t="s">
        <v>127</v>
      </c>
      <c r="E18" s="40"/>
      <c r="F18" s="40"/>
      <c r="G18" s="48" t="s">
        <v>53</v>
      </c>
      <c r="H18" s="44" t="s">
        <v>95</v>
      </c>
      <c r="I18" s="44"/>
      <c r="J18" s="48">
        <v>10</v>
      </c>
      <c r="K18" s="48">
        <v>10</v>
      </c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128</v>
      </c>
      <c r="E19" s="38"/>
      <c r="F19" s="38"/>
      <c r="G19" s="48" t="s">
        <v>53</v>
      </c>
      <c r="H19" s="44" t="s">
        <v>95</v>
      </c>
      <c r="I19" s="44"/>
      <c r="J19" s="48">
        <v>15</v>
      </c>
      <c r="K19" s="48">
        <f t="shared" si="1"/>
        <v>15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129</v>
      </c>
      <c r="E20" s="38"/>
      <c r="F20" s="38"/>
      <c r="G20" s="49" t="s">
        <v>68</v>
      </c>
      <c r="H20" s="47" t="s">
        <v>68</v>
      </c>
      <c r="I20" s="47"/>
      <c r="J20" s="48">
        <v>10</v>
      </c>
      <c r="K20" s="48">
        <v>10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f>K14+K15+K16+K17+K20+N6+K19+K18</f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B1" workbookViewId="0">
      <selection activeCell="D14" sqref="D14:F14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" customHeight="true" spans="1:14">
      <c r="A3" s="32" t="s">
        <v>2</v>
      </c>
      <c r="B3" s="32"/>
      <c r="C3" s="32" t="s">
        <v>10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4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82</v>
      </c>
      <c r="J4" s="32"/>
      <c r="K4" s="32"/>
      <c r="L4" s="32"/>
      <c r="M4" s="32"/>
      <c r="N4" s="32"/>
    </row>
    <row r="5" ht="23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13</v>
      </c>
      <c r="F6" s="32">
        <v>3.94</v>
      </c>
      <c r="G6" s="32"/>
      <c r="H6" s="32">
        <v>3.94</v>
      </c>
      <c r="I6" s="32">
        <v>10</v>
      </c>
      <c r="J6" s="32"/>
      <c r="K6" s="32"/>
      <c r="L6" s="50">
        <f>H6/F6</f>
        <v>1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f t="shared" ref="E7:H7" si="0">E6</f>
        <v>13</v>
      </c>
      <c r="F7" s="32">
        <f t="shared" si="0"/>
        <v>3.94</v>
      </c>
      <c r="G7" s="32"/>
      <c r="H7" s="32">
        <f t="shared" si="0"/>
        <v>3.94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26" customHeight="true" spans="1:14">
      <c r="A11" s="32"/>
      <c r="B11" s="35" t="s">
        <v>130</v>
      </c>
      <c r="C11" s="35"/>
      <c r="D11" s="35"/>
      <c r="E11" s="35"/>
      <c r="F11" s="35"/>
      <c r="G11" s="35"/>
      <c r="H11" s="35" t="s">
        <v>38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131</v>
      </c>
      <c r="E14" s="38"/>
      <c r="F14" s="38"/>
      <c r="G14" s="43" t="s">
        <v>132</v>
      </c>
      <c r="H14" s="44" t="s">
        <v>132</v>
      </c>
      <c r="I14" s="44"/>
      <c r="J14" s="48">
        <v>10</v>
      </c>
      <c r="K14" s="48"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133</v>
      </c>
      <c r="E15" s="38"/>
      <c r="F15" s="38"/>
      <c r="G15" s="45" t="s">
        <v>132</v>
      </c>
      <c r="H15" s="46" t="s">
        <v>132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ref="K16:K19" si="1">J16</f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126</v>
      </c>
      <c r="E17" s="38"/>
      <c r="F17" s="38"/>
      <c r="G17" s="43" t="s">
        <v>76</v>
      </c>
      <c r="H17" s="47" t="s">
        <v>77</v>
      </c>
      <c r="I17" s="47"/>
      <c r="J17" s="43">
        <v>15</v>
      </c>
      <c r="K17" s="48">
        <f t="shared" si="1"/>
        <v>15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 t="s">
        <v>134</v>
      </c>
      <c r="E18" s="40"/>
      <c r="F18" s="40"/>
      <c r="G18" s="48" t="s">
        <v>53</v>
      </c>
      <c r="H18" s="44" t="s">
        <v>95</v>
      </c>
      <c r="I18" s="44"/>
      <c r="J18" s="48">
        <v>10</v>
      </c>
      <c r="K18" s="48">
        <v>10</v>
      </c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135</v>
      </c>
      <c r="E19" s="38"/>
      <c r="F19" s="38"/>
      <c r="G19" s="48" t="s">
        <v>53</v>
      </c>
      <c r="H19" s="44" t="s">
        <v>95</v>
      </c>
      <c r="I19" s="44"/>
      <c r="J19" s="48">
        <v>15</v>
      </c>
      <c r="K19" s="48">
        <f t="shared" si="1"/>
        <v>15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136</v>
      </c>
      <c r="E20" s="38"/>
      <c r="F20" s="38"/>
      <c r="G20" s="49" t="s">
        <v>68</v>
      </c>
      <c r="H20" s="47" t="s">
        <v>68</v>
      </c>
      <c r="I20" s="47"/>
      <c r="J20" s="48">
        <v>10</v>
      </c>
      <c r="K20" s="48">
        <v>10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f>K14+K15+K16+K17+K20+N6+K19+K18</f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topLeftCell="B3" workbookViewId="0">
      <selection activeCell="H18" sqref="H18:I18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" customHeight="true" spans="1:14">
      <c r="A3" s="32" t="s">
        <v>2</v>
      </c>
      <c r="B3" s="32"/>
      <c r="C3" s="32" t="s">
        <v>12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4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70</v>
      </c>
      <c r="J4" s="32"/>
      <c r="K4" s="32"/>
      <c r="L4" s="32"/>
      <c r="M4" s="32"/>
      <c r="N4" s="32"/>
    </row>
    <row r="5" ht="23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100</v>
      </c>
      <c r="F6" s="32">
        <v>100</v>
      </c>
      <c r="G6" s="32"/>
      <c r="H6" s="32">
        <v>91.1</v>
      </c>
      <c r="I6" s="32">
        <v>10</v>
      </c>
      <c r="J6" s="32"/>
      <c r="K6" s="32"/>
      <c r="L6" s="50">
        <f>H6/F6</f>
        <v>0.911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f t="shared" ref="E7:H7" si="0">E6</f>
        <v>100</v>
      </c>
      <c r="F7" s="32">
        <f t="shared" si="0"/>
        <v>100</v>
      </c>
      <c r="G7" s="32"/>
      <c r="H7" s="32">
        <f t="shared" si="0"/>
        <v>91.1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69" customHeight="true" spans="1:14">
      <c r="A11" s="32"/>
      <c r="B11" s="35" t="s">
        <v>137</v>
      </c>
      <c r="C11" s="35"/>
      <c r="D11" s="35"/>
      <c r="E11" s="35"/>
      <c r="F11" s="35"/>
      <c r="G11" s="35"/>
      <c r="H11" s="35" t="s">
        <v>138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139</v>
      </c>
      <c r="E14" s="38"/>
      <c r="F14" s="38"/>
      <c r="G14" s="43" t="s">
        <v>140</v>
      </c>
      <c r="H14" s="44">
        <v>36</v>
      </c>
      <c r="I14" s="44"/>
      <c r="J14" s="48">
        <v>10</v>
      </c>
      <c r="K14" s="48"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141</v>
      </c>
      <c r="E15" s="38"/>
      <c r="F15" s="38"/>
      <c r="G15" s="45">
        <v>1</v>
      </c>
      <c r="H15" s="46">
        <v>1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ref="K16:K19" si="1">J16</f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126</v>
      </c>
      <c r="E17" s="38"/>
      <c r="F17" s="38"/>
      <c r="G17" s="43" t="s">
        <v>76</v>
      </c>
      <c r="H17" s="47" t="s">
        <v>77</v>
      </c>
      <c r="I17" s="47"/>
      <c r="J17" s="43">
        <v>15</v>
      </c>
      <c r="K17" s="48">
        <f t="shared" si="1"/>
        <v>15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 t="s">
        <v>142</v>
      </c>
      <c r="E18" s="40"/>
      <c r="F18" s="40"/>
      <c r="G18" s="48" t="s">
        <v>53</v>
      </c>
      <c r="H18" s="44" t="s">
        <v>95</v>
      </c>
      <c r="I18" s="44"/>
      <c r="J18" s="48">
        <v>10</v>
      </c>
      <c r="K18" s="48">
        <v>10</v>
      </c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143</v>
      </c>
      <c r="E19" s="38"/>
      <c r="F19" s="38"/>
      <c r="G19" s="48" t="s">
        <v>53</v>
      </c>
      <c r="H19" s="44" t="s">
        <v>95</v>
      </c>
      <c r="I19" s="44"/>
      <c r="J19" s="48">
        <v>15</v>
      </c>
      <c r="K19" s="48">
        <f t="shared" si="1"/>
        <v>15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144</v>
      </c>
      <c r="E20" s="38"/>
      <c r="F20" s="38"/>
      <c r="G20" s="49" t="s">
        <v>68</v>
      </c>
      <c r="H20" s="47" t="s">
        <v>68</v>
      </c>
      <c r="I20" s="47"/>
      <c r="J20" s="48">
        <v>10</v>
      </c>
      <c r="K20" s="48">
        <v>10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f>K14+K15+K16+K17+K20+N6+K19+K18</f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20" zoomScaleNormal="120" workbookViewId="0">
      <selection activeCell="D20" sqref="D20:F20"/>
    </sheetView>
  </sheetViews>
  <sheetFormatPr defaultColWidth="8.89090909090909" defaultRowHeight="13.5"/>
  <cols>
    <col min="4" max="4" width="16.2090909090909" customWidth="true"/>
  </cols>
  <sheetData>
    <row r="1" ht="20.4" customHeight="true" spans="1:1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5.9" customHeight="true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" customHeight="true" spans="1:14">
      <c r="A3" s="32" t="s">
        <v>2</v>
      </c>
      <c r="B3" s="32"/>
      <c r="C3" s="32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4" customHeight="true" spans="1:14">
      <c r="A4" s="32" t="s">
        <v>17</v>
      </c>
      <c r="B4" s="32"/>
      <c r="C4" s="32" t="s">
        <v>18</v>
      </c>
      <c r="D4" s="32"/>
      <c r="E4" s="32"/>
      <c r="F4" s="32"/>
      <c r="G4" s="32"/>
      <c r="H4" s="32" t="s">
        <v>19</v>
      </c>
      <c r="I4" s="32" t="s">
        <v>70</v>
      </c>
      <c r="J4" s="32"/>
      <c r="K4" s="32"/>
      <c r="L4" s="32"/>
      <c r="M4" s="32"/>
      <c r="N4" s="32"/>
    </row>
    <row r="5" ht="23" customHeight="true" spans="1:14">
      <c r="A5" s="32" t="s">
        <v>21</v>
      </c>
      <c r="B5" s="32"/>
      <c r="C5" s="32"/>
      <c r="D5" s="32"/>
      <c r="E5" s="32" t="s">
        <v>22</v>
      </c>
      <c r="F5" s="32" t="s">
        <v>23</v>
      </c>
      <c r="G5" s="32"/>
      <c r="H5" s="32" t="s">
        <v>24</v>
      </c>
      <c r="I5" s="32" t="s">
        <v>25</v>
      </c>
      <c r="J5" s="32"/>
      <c r="K5" s="32"/>
      <c r="L5" s="32" t="s">
        <v>26</v>
      </c>
      <c r="M5" s="32"/>
      <c r="N5" s="32" t="s">
        <v>27</v>
      </c>
    </row>
    <row r="6" ht="15.9" customHeight="true" spans="1:14">
      <c r="A6" s="32" t="s">
        <v>28</v>
      </c>
      <c r="B6" s="32"/>
      <c r="C6" s="33" t="s">
        <v>29</v>
      </c>
      <c r="D6" s="33"/>
      <c r="E6" s="32">
        <v>100</v>
      </c>
      <c r="F6" s="32">
        <v>100</v>
      </c>
      <c r="G6" s="32"/>
      <c r="H6" s="32">
        <v>91.1</v>
      </c>
      <c r="I6" s="32">
        <v>10</v>
      </c>
      <c r="J6" s="32"/>
      <c r="K6" s="32"/>
      <c r="L6" s="50">
        <f>H6/F6</f>
        <v>0.911</v>
      </c>
      <c r="M6" s="50"/>
      <c r="N6" s="32">
        <v>10</v>
      </c>
    </row>
    <row r="7" ht="15.9" customHeight="true" spans="1:14">
      <c r="A7" s="34"/>
      <c r="B7" s="34"/>
      <c r="C7" s="32" t="s">
        <v>30</v>
      </c>
      <c r="D7" s="32"/>
      <c r="E7" s="32">
        <f t="shared" ref="E7:H7" si="0">E6</f>
        <v>100</v>
      </c>
      <c r="F7" s="32">
        <f t="shared" si="0"/>
        <v>100</v>
      </c>
      <c r="G7" s="32"/>
      <c r="H7" s="32">
        <f t="shared" si="0"/>
        <v>91.1</v>
      </c>
      <c r="I7" s="32" t="s">
        <v>31</v>
      </c>
      <c r="J7" s="32"/>
      <c r="K7" s="32"/>
      <c r="L7" s="32"/>
      <c r="M7" s="32"/>
      <c r="N7" s="32" t="s">
        <v>31</v>
      </c>
    </row>
    <row r="8" ht="15.9" customHeight="true" spans="1:14">
      <c r="A8" s="34"/>
      <c r="B8" s="34"/>
      <c r="C8" s="32" t="s">
        <v>32</v>
      </c>
      <c r="D8" s="32"/>
      <c r="E8" s="32"/>
      <c r="F8" s="32"/>
      <c r="G8" s="32"/>
      <c r="H8" s="32"/>
      <c r="I8" s="32" t="s">
        <v>31</v>
      </c>
      <c r="J8" s="32"/>
      <c r="K8" s="32"/>
      <c r="L8" s="32"/>
      <c r="M8" s="32"/>
      <c r="N8" s="32" t="s">
        <v>31</v>
      </c>
    </row>
    <row r="9" ht="15.9" customHeight="true" spans="1:14">
      <c r="A9" s="34"/>
      <c r="B9" s="34"/>
      <c r="C9" s="32" t="s">
        <v>33</v>
      </c>
      <c r="D9" s="32"/>
      <c r="E9" s="32"/>
      <c r="F9" s="32"/>
      <c r="G9" s="32"/>
      <c r="H9" s="32"/>
      <c r="I9" s="32" t="s">
        <v>31</v>
      </c>
      <c r="J9" s="32"/>
      <c r="K9" s="32"/>
      <c r="L9" s="32"/>
      <c r="M9" s="32"/>
      <c r="N9" s="32" t="s">
        <v>31</v>
      </c>
    </row>
    <row r="10" ht="19" customHeight="true" spans="1:14">
      <c r="A10" s="32" t="s">
        <v>34</v>
      </c>
      <c r="B10" s="32" t="s">
        <v>35</v>
      </c>
      <c r="C10" s="32"/>
      <c r="D10" s="32"/>
      <c r="E10" s="32"/>
      <c r="F10" s="32"/>
      <c r="G10" s="32"/>
      <c r="H10" s="32" t="s">
        <v>36</v>
      </c>
      <c r="I10" s="32"/>
      <c r="J10" s="32"/>
      <c r="K10" s="32"/>
      <c r="L10" s="32"/>
      <c r="M10" s="32"/>
      <c r="N10" s="32"/>
    </row>
    <row r="11" ht="69" customHeight="true" spans="1:14">
      <c r="A11" s="32"/>
      <c r="B11" s="35" t="s">
        <v>145</v>
      </c>
      <c r="C11" s="35"/>
      <c r="D11" s="35"/>
      <c r="E11" s="35"/>
      <c r="F11" s="35"/>
      <c r="G11" s="35"/>
      <c r="H11" s="35" t="s">
        <v>146</v>
      </c>
      <c r="I11" s="35"/>
      <c r="J11" s="35"/>
      <c r="K11" s="35"/>
      <c r="L11" s="35"/>
      <c r="M11" s="35"/>
      <c r="N11" s="35"/>
    </row>
    <row r="12" ht="15.9" customHeight="true" spans="1:14">
      <c r="A12" s="36" t="s">
        <v>39</v>
      </c>
      <c r="B12" s="32" t="s">
        <v>40</v>
      </c>
      <c r="C12" s="32" t="s">
        <v>41</v>
      </c>
      <c r="D12" s="32" t="s">
        <v>42</v>
      </c>
      <c r="E12" s="32"/>
      <c r="F12" s="32"/>
      <c r="G12" s="32" t="s">
        <v>43</v>
      </c>
      <c r="H12" s="32" t="s">
        <v>44</v>
      </c>
      <c r="I12" s="32"/>
      <c r="J12" s="32" t="s">
        <v>25</v>
      </c>
      <c r="K12" s="32" t="s">
        <v>27</v>
      </c>
      <c r="L12" s="32"/>
      <c r="M12" s="32" t="s">
        <v>45</v>
      </c>
      <c r="N12" s="32"/>
    </row>
    <row r="13" ht="15.9" customHeight="true" spans="1:14">
      <c r="A13" s="37"/>
      <c r="B13" s="32"/>
      <c r="C13" s="32"/>
      <c r="D13" s="32"/>
      <c r="E13" s="32"/>
      <c r="F13" s="32"/>
      <c r="G13" s="32" t="s">
        <v>46</v>
      </c>
      <c r="H13" s="32" t="s">
        <v>47</v>
      </c>
      <c r="I13" s="32"/>
      <c r="J13" s="32"/>
      <c r="K13" s="32"/>
      <c r="L13" s="32"/>
      <c r="M13" s="32"/>
      <c r="N13" s="32"/>
    </row>
    <row r="14" ht="20" customHeight="true" spans="1:14">
      <c r="A14" s="37"/>
      <c r="B14" s="32" t="s">
        <v>48</v>
      </c>
      <c r="C14" s="32" t="s">
        <v>49</v>
      </c>
      <c r="D14" s="38" t="s">
        <v>147</v>
      </c>
      <c r="E14" s="38"/>
      <c r="F14" s="38"/>
      <c r="G14" s="43">
        <v>109</v>
      </c>
      <c r="H14" s="44">
        <v>109</v>
      </c>
      <c r="I14" s="44"/>
      <c r="J14" s="48">
        <v>10</v>
      </c>
      <c r="K14" s="48">
        <v>10</v>
      </c>
      <c r="L14" s="48"/>
      <c r="M14" s="32"/>
      <c r="N14" s="32"/>
    </row>
    <row r="15" ht="20" customHeight="true" spans="1:14">
      <c r="A15" s="37"/>
      <c r="B15" s="32"/>
      <c r="C15" s="32" t="s">
        <v>51</v>
      </c>
      <c r="D15" s="38" t="s">
        <v>148</v>
      </c>
      <c r="E15" s="38"/>
      <c r="F15" s="38"/>
      <c r="G15" s="45" t="s">
        <v>132</v>
      </c>
      <c r="H15" s="46" t="s">
        <v>132</v>
      </c>
      <c r="I15" s="44"/>
      <c r="J15" s="48">
        <v>20</v>
      </c>
      <c r="K15" s="48">
        <v>20</v>
      </c>
      <c r="L15" s="48"/>
      <c r="M15" s="32"/>
      <c r="N15" s="32"/>
    </row>
    <row r="16" ht="20" customHeight="true" spans="1:14">
      <c r="A16" s="37"/>
      <c r="B16" s="32"/>
      <c r="C16" s="32" t="s">
        <v>55</v>
      </c>
      <c r="D16" s="39" t="s">
        <v>56</v>
      </c>
      <c r="E16" s="39"/>
      <c r="F16" s="39"/>
      <c r="G16" s="43" t="s">
        <v>56</v>
      </c>
      <c r="H16" s="47" t="s">
        <v>56</v>
      </c>
      <c r="I16" s="47"/>
      <c r="J16" s="48">
        <v>10</v>
      </c>
      <c r="K16" s="48">
        <f t="shared" ref="K16:K19" si="1">J16</f>
        <v>10</v>
      </c>
      <c r="L16" s="48"/>
      <c r="M16" s="32"/>
      <c r="N16" s="32"/>
    </row>
    <row r="17" ht="20" customHeight="true" spans="1:14">
      <c r="A17" s="37"/>
      <c r="B17" s="32"/>
      <c r="C17" s="32" t="s">
        <v>57</v>
      </c>
      <c r="D17" s="38" t="s">
        <v>149</v>
      </c>
      <c r="E17" s="38"/>
      <c r="F17" s="38"/>
      <c r="G17" s="43" t="s">
        <v>76</v>
      </c>
      <c r="H17" s="47" t="s">
        <v>77</v>
      </c>
      <c r="I17" s="47"/>
      <c r="J17" s="43">
        <v>15</v>
      </c>
      <c r="K17" s="48">
        <f t="shared" si="1"/>
        <v>15</v>
      </c>
      <c r="L17" s="48"/>
      <c r="M17" s="32"/>
      <c r="N17" s="32"/>
    </row>
    <row r="18" ht="24" customHeight="true" spans="1:14">
      <c r="A18" s="37"/>
      <c r="B18" s="32" t="s">
        <v>60</v>
      </c>
      <c r="C18" s="32" t="s">
        <v>61</v>
      </c>
      <c r="D18" s="40" t="s">
        <v>150</v>
      </c>
      <c r="E18" s="40"/>
      <c r="F18" s="40"/>
      <c r="G18" s="48" t="s">
        <v>53</v>
      </c>
      <c r="H18" s="44" t="s">
        <v>95</v>
      </c>
      <c r="I18" s="44"/>
      <c r="J18" s="48">
        <v>10</v>
      </c>
      <c r="K18" s="48">
        <v>10</v>
      </c>
      <c r="L18" s="48"/>
      <c r="M18" s="32"/>
      <c r="N18" s="32"/>
    </row>
    <row r="19" ht="25" customHeight="true" spans="1:14">
      <c r="A19" s="37"/>
      <c r="B19" s="32"/>
      <c r="C19" s="32" t="s">
        <v>63</v>
      </c>
      <c r="D19" s="38" t="s">
        <v>151</v>
      </c>
      <c r="E19" s="38"/>
      <c r="F19" s="38"/>
      <c r="G19" s="48" t="s">
        <v>53</v>
      </c>
      <c r="H19" s="44" t="s">
        <v>95</v>
      </c>
      <c r="I19" s="44"/>
      <c r="J19" s="48">
        <v>15</v>
      </c>
      <c r="K19" s="48">
        <f t="shared" si="1"/>
        <v>15</v>
      </c>
      <c r="L19" s="48"/>
      <c r="M19" s="32"/>
      <c r="N19" s="32"/>
    </row>
    <row r="20" ht="27" customHeight="true" spans="1:14">
      <c r="A20" s="41"/>
      <c r="B20" s="32" t="s">
        <v>65</v>
      </c>
      <c r="C20" s="32" t="s">
        <v>66</v>
      </c>
      <c r="D20" s="38" t="s">
        <v>152</v>
      </c>
      <c r="E20" s="38"/>
      <c r="F20" s="38"/>
      <c r="G20" s="49" t="s">
        <v>153</v>
      </c>
      <c r="H20" s="47" t="s">
        <v>153</v>
      </c>
      <c r="I20" s="47"/>
      <c r="J20" s="48">
        <v>10</v>
      </c>
      <c r="K20" s="48">
        <v>10</v>
      </c>
      <c r="L20" s="48"/>
      <c r="M20" s="32"/>
      <c r="N20" s="32"/>
    </row>
    <row r="21" ht="23" customHeight="true" spans="1:14">
      <c r="A21" s="42" t="s">
        <v>69</v>
      </c>
      <c r="B21" s="42"/>
      <c r="C21" s="42"/>
      <c r="D21" s="42"/>
      <c r="E21" s="42"/>
      <c r="F21" s="42"/>
      <c r="G21" s="42"/>
      <c r="H21" s="42"/>
      <c r="I21" s="42"/>
      <c r="J21" s="42">
        <f>SUM(J14:J20)</f>
        <v>90</v>
      </c>
      <c r="K21" s="42">
        <f>K14+K15+K16+K17+K20+N6+K19+K18</f>
        <v>100</v>
      </c>
      <c r="L21" s="42"/>
      <c r="M21" s="34"/>
      <c r="N21" s="34"/>
    </row>
  </sheetData>
  <mergeCells count="79">
    <mergeCell ref="A1:N1"/>
    <mergeCell ref="A2:N2"/>
    <mergeCell ref="A3:B3"/>
    <mergeCell ref="C3:N3"/>
    <mergeCell ref="A4:B4"/>
    <mergeCell ref="C4:G4"/>
    <mergeCell ref="I4:N4"/>
    <mergeCell ref="A5:B5"/>
    <mergeCell ref="C5:D5"/>
    <mergeCell ref="F5:G5"/>
    <mergeCell ref="I5:K5"/>
    <mergeCell ref="L5:M5"/>
    <mergeCell ref="A6:B6"/>
    <mergeCell ref="C6:D6"/>
    <mergeCell ref="F6:G6"/>
    <mergeCell ref="I6:K6"/>
    <mergeCell ref="L6:M6"/>
    <mergeCell ref="A7:B7"/>
    <mergeCell ref="C7:D7"/>
    <mergeCell ref="F7:G7"/>
    <mergeCell ref="I7:K7"/>
    <mergeCell ref="L7:M7"/>
    <mergeCell ref="A8:B8"/>
    <mergeCell ref="C8:D8"/>
    <mergeCell ref="F8:G8"/>
    <mergeCell ref="I8:K8"/>
    <mergeCell ref="L8:M8"/>
    <mergeCell ref="A9:B9"/>
    <mergeCell ref="C9:D9"/>
    <mergeCell ref="F9:G9"/>
    <mergeCell ref="I9:K9"/>
    <mergeCell ref="L9:M9"/>
    <mergeCell ref="B10:G10"/>
    <mergeCell ref="H10:N10"/>
    <mergeCell ref="B11:G11"/>
    <mergeCell ref="H11:N11"/>
    <mergeCell ref="H12:I12"/>
    <mergeCell ref="H13:I13"/>
    <mergeCell ref="D14:F14"/>
    <mergeCell ref="H14:I14"/>
    <mergeCell ref="K14:L14"/>
    <mergeCell ref="M14:N14"/>
    <mergeCell ref="D15:F15"/>
    <mergeCell ref="H15:I15"/>
    <mergeCell ref="K15:L15"/>
    <mergeCell ref="M15:N15"/>
    <mergeCell ref="D16:F16"/>
    <mergeCell ref="H16:I16"/>
    <mergeCell ref="K16:L16"/>
    <mergeCell ref="M16:N16"/>
    <mergeCell ref="D17:F17"/>
    <mergeCell ref="H17:I17"/>
    <mergeCell ref="K17:L17"/>
    <mergeCell ref="M17:N17"/>
    <mergeCell ref="D18:F18"/>
    <mergeCell ref="H18:I18"/>
    <mergeCell ref="K18:L18"/>
    <mergeCell ref="M18:N18"/>
    <mergeCell ref="D19:F19"/>
    <mergeCell ref="H19:I19"/>
    <mergeCell ref="K19:L19"/>
    <mergeCell ref="M19:N19"/>
    <mergeCell ref="D20:F20"/>
    <mergeCell ref="H20:I20"/>
    <mergeCell ref="K20:L20"/>
    <mergeCell ref="M20:N20"/>
    <mergeCell ref="A21:I21"/>
    <mergeCell ref="K21:L21"/>
    <mergeCell ref="M21:N21"/>
    <mergeCell ref="A10:A11"/>
    <mergeCell ref="A12:A20"/>
    <mergeCell ref="B12:B13"/>
    <mergeCell ref="B14:B17"/>
    <mergeCell ref="B18:B19"/>
    <mergeCell ref="C12:C13"/>
    <mergeCell ref="J12:J13"/>
    <mergeCell ref="D12:F13"/>
    <mergeCell ref="K12:L13"/>
    <mergeCell ref="M12:N13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topLeftCell="A5" workbookViewId="0">
      <selection activeCell="F8" sqref="F8"/>
    </sheetView>
  </sheetViews>
  <sheetFormatPr defaultColWidth="8.89090909090909" defaultRowHeight="14.5" outlineLevelCol="7"/>
  <cols>
    <col min="1" max="1" width="14.0909090909091" style="1" customWidth="true"/>
    <col min="2" max="2" width="32.7272727272727" style="1" customWidth="true"/>
    <col min="3" max="3" width="30" style="1" customWidth="true"/>
    <col min="4" max="4" width="28.5454545454545" style="1" customWidth="true"/>
    <col min="5" max="16384" width="8.89090909090909" style="1"/>
  </cols>
  <sheetData>
    <row r="1" ht="57" customHeight="true" spans="1:6">
      <c r="A1" s="2" t="s">
        <v>154</v>
      </c>
      <c r="B1" s="2"/>
      <c r="C1" s="2"/>
      <c r="D1" s="2"/>
      <c r="E1" s="20"/>
      <c r="F1" s="20"/>
    </row>
    <row r="2" ht="126" customHeight="true" spans="1:4">
      <c r="A2" s="3" t="s">
        <v>155</v>
      </c>
      <c r="B2" s="3"/>
      <c r="C2" s="3"/>
      <c r="D2" s="3"/>
    </row>
    <row r="3" ht="285" customHeight="true" spans="1:4">
      <c r="A3" s="3" t="s">
        <v>156</v>
      </c>
      <c r="B3" s="3"/>
      <c r="C3" s="3"/>
      <c r="D3" s="3"/>
    </row>
    <row r="4" ht="56" customHeight="true" spans="1:4">
      <c r="A4" s="3" t="s">
        <v>157</v>
      </c>
      <c r="B4" s="3"/>
      <c r="C4" s="3"/>
      <c r="D4" s="3"/>
    </row>
    <row r="5" ht="164" customHeight="true" spans="1:4">
      <c r="A5" s="3" t="s">
        <v>158</v>
      </c>
      <c r="B5" s="3"/>
      <c r="C5" s="3"/>
      <c r="D5" s="3"/>
    </row>
    <row r="6" ht="69" customHeight="true" spans="1:4">
      <c r="A6" s="3" t="s">
        <v>159</v>
      </c>
      <c r="B6" s="3"/>
      <c r="C6" s="3"/>
      <c r="D6" s="3"/>
    </row>
    <row r="7" ht="50" customHeight="true" spans="1:4">
      <c r="A7" s="3" t="s">
        <v>160</v>
      </c>
      <c r="B7" s="3"/>
      <c r="C7" s="3"/>
      <c r="D7" s="3"/>
    </row>
    <row r="8" ht="56" customHeight="true" spans="1:4">
      <c r="A8" s="3" t="s">
        <v>161</v>
      </c>
      <c r="B8" s="3"/>
      <c r="C8" s="3"/>
      <c r="D8" s="3"/>
    </row>
    <row r="9" ht="65" customHeight="true" spans="1:4">
      <c r="A9" s="3" t="s">
        <v>162</v>
      </c>
      <c r="B9" s="3"/>
      <c r="C9" s="3"/>
      <c r="D9" s="3"/>
    </row>
    <row r="10" ht="17" customHeight="true" spans="1:4">
      <c r="A10" s="4" t="s">
        <v>163</v>
      </c>
      <c r="B10"/>
      <c r="C10"/>
      <c r="D10"/>
    </row>
    <row r="11" ht="22" customHeight="true" spans="1:4">
      <c r="A11" s="5" t="s">
        <v>164</v>
      </c>
      <c r="B11"/>
      <c r="C11"/>
      <c r="D11"/>
    </row>
    <row r="12" ht="15.25" customHeight="true" spans="1:4">
      <c r="A12" s="6" t="s">
        <v>1</v>
      </c>
      <c r="B12" s="7" t="s">
        <v>165</v>
      </c>
      <c r="C12" s="7" t="s">
        <v>166</v>
      </c>
      <c r="D12" s="7" t="s">
        <v>167</v>
      </c>
    </row>
    <row r="13" ht="14.25" spans="1:4">
      <c r="A13" s="8" t="s">
        <v>168</v>
      </c>
      <c r="B13" s="9" t="s">
        <v>169</v>
      </c>
      <c r="C13" s="9" t="s">
        <v>170</v>
      </c>
      <c r="D13" s="10"/>
    </row>
    <row r="14" ht="82" customHeight="true" spans="1:4">
      <c r="A14" s="8">
        <v>1</v>
      </c>
      <c r="B14" s="11" t="s">
        <v>145</v>
      </c>
      <c r="C14" s="11" t="s">
        <v>171</v>
      </c>
      <c r="D14" s="10"/>
    </row>
    <row r="15" ht="16" customHeight="true" spans="1:4">
      <c r="A15" s="8" t="s">
        <v>172</v>
      </c>
      <c r="B15" s="9" t="s">
        <v>173</v>
      </c>
      <c r="C15" s="9" t="s">
        <v>174</v>
      </c>
      <c r="D15" s="10"/>
    </row>
    <row r="16" ht="82" customHeight="true" spans="1:4">
      <c r="A16" s="8">
        <v>1</v>
      </c>
      <c r="B16" s="11" t="s">
        <v>145</v>
      </c>
      <c r="C16" s="11" t="s">
        <v>175</v>
      </c>
      <c r="D16" s="11"/>
    </row>
    <row r="17" ht="15.25" customHeight="true" spans="1:4">
      <c r="A17" s="8">
        <v>2</v>
      </c>
      <c r="B17" s="11"/>
      <c r="C17" s="11"/>
      <c r="D17" s="11"/>
    </row>
    <row r="18" ht="14.25" spans="1:4">
      <c r="A18" s="8">
        <v>3</v>
      </c>
      <c r="B18" s="11"/>
      <c r="C18" s="11"/>
      <c r="D18" s="11"/>
    </row>
    <row r="19" ht="14.25" spans="1:4">
      <c r="A19" s="8">
        <v>4</v>
      </c>
      <c r="B19" s="11"/>
      <c r="C19" s="11"/>
      <c r="D19" s="11"/>
    </row>
    <row r="20" ht="15.25" customHeight="true" spans="1:4">
      <c r="A20" s="8">
        <v>5</v>
      </c>
      <c r="B20" s="11"/>
      <c r="C20" s="11"/>
      <c r="D20" s="11"/>
    </row>
    <row r="21" ht="15.25" customHeight="true" spans="1:4">
      <c r="A21" s="8">
        <v>6</v>
      </c>
      <c r="B21" s="11"/>
      <c r="C21" s="11"/>
      <c r="D21" s="11"/>
    </row>
    <row r="22" ht="15.25" customHeight="true" spans="1:4">
      <c r="A22" s="8">
        <v>7</v>
      </c>
      <c r="B22" s="11"/>
      <c r="C22" s="11"/>
      <c r="D22" s="11"/>
    </row>
    <row r="23" ht="14.25" spans="1:4">
      <c r="A23" s="12" t="s">
        <v>176</v>
      </c>
      <c r="B23" s="11"/>
      <c r="C23" s="11"/>
      <c r="D23" s="13"/>
    </row>
    <row r="25" ht="17" customHeight="true" spans="1:6">
      <c r="A25" s="4" t="s">
        <v>177</v>
      </c>
      <c r="B25"/>
      <c r="C25"/>
      <c r="D25"/>
      <c r="E25"/>
      <c r="F25"/>
    </row>
    <row r="26" ht="22" customHeight="true" spans="1:6">
      <c r="A26" s="5" t="s">
        <v>178</v>
      </c>
      <c r="B26"/>
      <c r="C26"/>
      <c r="D26"/>
      <c r="E26"/>
      <c r="F26"/>
    </row>
    <row r="27" ht="28.5" customHeight="true" spans="1:6">
      <c r="A27" s="6" t="s">
        <v>179</v>
      </c>
      <c r="B27" s="7" t="s">
        <v>1</v>
      </c>
      <c r="C27" s="7" t="s">
        <v>180</v>
      </c>
      <c r="D27" s="7" t="s">
        <v>181</v>
      </c>
      <c r="E27" s="7" t="s">
        <v>182</v>
      </c>
      <c r="F27" s="7" t="s">
        <v>167</v>
      </c>
    </row>
    <row r="28" ht="25.75" spans="1:6">
      <c r="A28" s="14" t="s">
        <v>183</v>
      </c>
      <c r="B28" s="15" t="s">
        <v>184</v>
      </c>
      <c r="C28" s="15"/>
      <c r="D28" s="15"/>
      <c r="E28" s="15"/>
      <c r="F28" s="15"/>
    </row>
    <row r="29" ht="25.75" spans="1:6">
      <c r="A29" s="14" t="s">
        <v>185</v>
      </c>
      <c r="B29" s="15"/>
      <c r="C29" s="15"/>
      <c r="D29" s="15"/>
      <c r="E29" s="15"/>
      <c r="F29" s="15"/>
    </row>
    <row r="30" ht="14.25" spans="1:6">
      <c r="A30" s="14" t="s">
        <v>186</v>
      </c>
      <c r="B30" s="15"/>
      <c r="C30" s="15"/>
      <c r="D30" s="15"/>
      <c r="E30" s="15"/>
      <c r="F30" s="15"/>
    </row>
    <row r="31" ht="14.25" spans="1:6">
      <c r="A31" s="14"/>
      <c r="B31" s="10"/>
      <c r="C31" s="15"/>
      <c r="D31" s="15"/>
      <c r="E31" s="15"/>
      <c r="F31" s="15"/>
    </row>
    <row r="32" ht="25.75" spans="1:6">
      <c r="A32" s="14" t="s">
        <v>187</v>
      </c>
      <c r="B32" s="10"/>
      <c r="C32" s="15"/>
      <c r="D32" s="15"/>
      <c r="E32" s="15"/>
      <c r="F32" s="15"/>
    </row>
    <row r="33" ht="25.75" spans="1:6">
      <c r="A33" s="14" t="s">
        <v>188</v>
      </c>
      <c r="B33" s="15" t="s">
        <v>184</v>
      </c>
      <c r="C33" s="15"/>
      <c r="D33" s="15"/>
      <c r="E33" s="15"/>
      <c r="F33" s="15"/>
    </row>
    <row r="34" ht="25.75" spans="1:6">
      <c r="A34" s="14" t="s">
        <v>189</v>
      </c>
      <c r="B34" s="15"/>
      <c r="C34" s="15"/>
      <c r="D34" s="15"/>
      <c r="E34" s="15"/>
      <c r="F34" s="15"/>
    </row>
    <row r="35" ht="14.25" spans="1:6">
      <c r="A35" s="14" t="s">
        <v>190</v>
      </c>
      <c r="B35" s="15"/>
      <c r="C35" s="15"/>
      <c r="D35" s="15"/>
      <c r="E35" s="15"/>
      <c r="F35" s="15"/>
    </row>
    <row r="36" ht="14.25" spans="1:6">
      <c r="A36" s="14"/>
      <c r="B36" s="10"/>
      <c r="C36" s="15"/>
      <c r="D36" s="15"/>
      <c r="E36" s="15"/>
      <c r="F36" s="15"/>
    </row>
    <row r="37" ht="25.75" spans="1:6">
      <c r="A37" s="14" t="s">
        <v>191</v>
      </c>
      <c r="B37" s="10"/>
      <c r="C37" s="15"/>
      <c r="D37" s="15"/>
      <c r="E37" s="15"/>
      <c r="F37" s="15"/>
    </row>
    <row r="38" ht="25.75" spans="1:6">
      <c r="A38" s="14" t="s">
        <v>192</v>
      </c>
      <c r="B38" s="15"/>
      <c r="C38" s="15"/>
      <c r="D38" s="15"/>
      <c r="E38" s="15"/>
      <c r="F38" s="15"/>
    </row>
    <row r="39" ht="25.75" spans="1:6">
      <c r="A39" s="14" t="s">
        <v>193</v>
      </c>
      <c r="B39" s="15"/>
      <c r="C39" s="15"/>
      <c r="D39" s="15"/>
      <c r="E39" s="15"/>
      <c r="F39" s="15"/>
    </row>
    <row r="40" ht="14.25" spans="1:6">
      <c r="A40" s="14" t="s">
        <v>194</v>
      </c>
      <c r="B40" s="15"/>
      <c r="C40" s="15"/>
      <c r="D40" s="15"/>
      <c r="E40" s="15"/>
      <c r="F40" s="15"/>
    </row>
    <row r="41" ht="14.25" spans="1:6">
      <c r="A41" s="14"/>
      <c r="B41" s="10"/>
      <c r="C41" s="15"/>
      <c r="D41" s="15"/>
      <c r="E41" s="15"/>
      <c r="F41" s="15"/>
    </row>
    <row r="42" ht="25.75" spans="1:6">
      <c r="A42" s="14" t="s">
        <v>195</v>
      </c>
      <c r="B42" s="10"/>
      <c r="C42" s="15"/>
      <c r="D42" s="15"/>
      <c r="E42" s="15"/>
      <c r="F42" s="15"/>
    </row>
    <row r="43" ht="25.75" spans="1:6">
      <c r="A43" s="14" t="s">
        <v>196</v>
      </c>
      <c r="B43" s="15" t="s">
        <v>184</v>
      </c>
      <c r="C43" s="15"/>
      <c r="D43" s="15"/>
      <c r="E43" s="15"/>
      <c r="F43" s="15"/>
    </row>
    <row r="44" ht="25.75" spans="1:6">
      <c r="A44" s="14" t="s">
        <v>197</v>
      </c>
      <c r="B44" s="15"/>
      <c r="C44" s="15"/>
      <c r="D44" s="15"/>
      <c r="E44" s="15"/>
      <c r="F44" s="15"/>
    </row>
    <row r="45" ht="14.25" spans="1:6">
      <c r="A45" s="14" t="s">
        <v>198</v>
      </c>
      <c r="B45" s="15"/>
      <c r="C45" s="15"/>
      <c r="D45" s="15"/>
      <c r="E45" s="15"/>
      <c r="F45" s="15"/>
    </row>
    <row r="46" ht="14.25" spans="1:6">
      <c r="A46" s="14"/>
      <c r="B46" s="10"/>
      <c r="C46" s="15"/>
      <c r="D46" s="15"/>
      <c r="E46" s="15"/>
      <c r="F46" s="15"/>
    </row>
    <row r="47" ht="14.25" spans="1:6">
      <c r="A47" s="14" t="s">
        <v>199</v>
      </c>
      <c r="B47" s="10"/>
      <c r="C47" s="15"/>
      <c r="D47" s="15"/>
      <c r="E47" s="15"/>
      <c r="F47" s="15"/>
    </row>
    <row r="48" ht="25.75" spans="1:6">
      <c r="A48" s="14" t="s">
        <v>200</v>
      </c>
      <c r="B48" s="15" t="s">
        <v>184</v>
      </c>
      <c r="C48" s="15"/>
      <c r="D48" s="15"/>
      <c r="E48" s="15"/>
      <c r="F48" s="15"/>
    </row>
    <row r="49" ht="25.75" spans="1:6">
      <c r="A49" s="14" t="s">
        <v>201</v>
      </c>
      <c r="B49" s="15"/>
      <c r="C49" s="15"/>
      <c r="D49" s="15"/>
      <c r="E49" s="15"/>
      <c r="F49" s="15"/>
    </row>
    <row r="50" ht="14.25" spans="1:6">
      <c r="A50" s="14" t="s">
        <v>202</v>
      </c>
      <c r="B50" s="15"/>
      <c r="C50" s="15"/>
      <c r="D50" s="15"/>
      <c r="E50" s="15"/>
      <c r="F50" s="15"/>
    </row>
    <row r="51" ht="14.25" spans="1:6">
      <c r="A51" s="14"/>
      <c r="B51" s="10"/>
      <c r="C51" s="15"/>
      <c r="D51" s="15"/>
      <c r="E51" s="15"/>
      <c r="F51" s="15"/>
    </row>
    <row r="52" ht="14.25" spans="1:6">
      <c r="A52" s="14" t="s">
        <v>203</v>
      </c>
      <c r="B52" s="10"/>
      <c r="C52" s="15"/>
      <c r="D52" s="15"/>
      <c r="E52" s="15"/>
      <c r="F52" s="15"/>
    </row>
    <row r="53" ht="14.25" spans="1:6">
      <c r="A53" s="14" t="s">
        <v>204</v>
      </c>
      <c r="B53" s="15" t="s">
        <v>184</v>
      </c>
      <c r="C53" s="15"/>
      <c r="D53" s="15"/>
      <c r="E53" s="15"/>
      <c r="F53" s="13"/>
    </row>
    <row r="55" ht="17" spans="1:8">
      <c r="A55" s="4" t="s">
        <v>205</v>
      </c>
      <c r="B55"/>
      <c r="C55"/>
      <c r="D55"/>
      <c r="E55"/>
      <c r="F55"/>
      <c r="G55"/>
      <c r="H55"/>
    </row>
    <row r="56" ht="21.25" spans="1:8">
      <c r="A56" s="5" t="s">
        <v>206</v>
      </c>
      <c r="B56"/>
      <c r="C56"/>
      <c r="D56"/>
      <c r="E56"/>
      <c r="F56"/>
      <c r="G56"/>
      <c r="H56"/>
    </row>
    <row r="57" ht="27.75" spans="1:8">
      <c r="A57" s="16" t="s">
        <v>1</v>
      </c>
      <c r="B57" s="17" t="s">
        <v>40</v>
      </c>
      <c r="C57" s="17" t="s">
        <v>41</v>
      </c>
      <c r="D57" s="17" t="s">
        <v>42</v>
      </c>
      <c r="E57" s="17" t="s">
        <v>207</v>
      </c>
      <c r="F57" s="17" t="s">
        <v>208</v>
      </c>
      <c r="G57" s="17" t="s">
        <v>27</v>
      </c>
      <c r="H57" s="17" t="s">
        <v>209</v>
      </c>
    </row>
    <row r="58" ht="25.75" spans="1:8">
      <c r="A58" s="18">
        <v>1</v>
      </c>
      <c r="B58" s="19" t="s">
        <v>210</v>
      </c>
      <c r="C58" s="19"/>
      <c r="D58" s="19"/>
      <c r="E58" s="19">
        <v>10</v>
      </c>
      <c r="F58" s="19" t="s">
        <v>211</v>
      </c>
      <c r="G58" s="19">
        <v>10</v>
      </c>
      <c r="H58" s="19"/>
    </row>
    <row r="59" ht="38.25" spans="1:8">
      <c r="A59" s="18">
        <v>2</v>
      </c>
      <c r="B59" s="19" t="s">
        <v>48</v>
      </c>
      <c r="C59" s="19" t="s">
        <v>49</v>
      </c>
      <c r="D59" s="19" t="s">
        <v>212</v>
      </c>
      <c r="E59" s="19">
        <v>10</v>
      </c>
      <c r="F59" s="19" t="s">
        <v>213</v>
      </c>
      <c r="G59" s="19">
        <v>10</v>
      </c>
      <c r="H59" s="19">
        <v>0</v>
      </c>
    </row>
    <row r="60" ht="75.75" spans="1:8">
      <c r="A60" s="18">
        <v>3</v>
      </c>
      <c r="B60" s="19" t="s">
        <v>48</v>
      </c>
      <c r="C60" s="19" t="s">
        <v>51</v>
      </c>
      <c r="D60" s="19" t="s">
        <v>214</v>
      </c>
      <c r="E60" s="19">
        <v>20</v>
      </c>
      <c r="F60" s="19" t="s">
        <v>215</v>
      </c>
      <c r="G60" s="19">
        <v>19</v>
      </c>
      <c r="H60" s="19">
        <v>0</v>
      </c>
    </row>
    <row r="61" ht="25.75" spans="1:8">
      <c r="A61" s="18">
        <v>4</v>
      </c>
      <c r="B61" s="19" t="s">
        <v>48</v>
      </c>
      <c r="C61" s="19" t="s">
        <v>55</v>
      </c>
      <c r="D61" s="19" t="s">
        <v>216</v>
      </c>
      <c r="E61" s="19">
        <v>10</v>
      </c>
      <c r="F61" s="19" t="s">
        <v>217</v>
      </c>
      <c r="G61" s="19">
        <v>10</v>
      </c>
      <c r="H61" s="19">
        <v>0</v>
      </c>
    </row>
    <row r="62" ht="25.75" spans="1:8">
      <c r="A62" s="18">
        <v>5</v>
      </c>
      <c r="B62" s="19" t="s">
        <v>48</v>
      </c>
      <c r="C62" s="19" t="s">
        <v>57</v>
      </c>
      <c r="D62" s="19" t="s">
        <v>218</v>
      </c>
      <c r="E62" s="19">
        <v>10</v>
      </c>
      <c r="F62" s="19" t="s">
        <v>77</v>
      </c>
      <c r="G62" s="19">
        <v>10</v>
      </c>
      <c r="H62" s="19">
        <v>0</v>
      </c>
    </row>
    <row r="63" ht="38.25" spans="1:8">
      <c r="A63" s="18">
        <v>6</v>
      </c>
      <c r="B63" s="19" t="s">
        <v>60</v>
      </c>
      <c r="C63" s="19" t="s">
        <v>219</v>
      </c>
      <c r="D63" s="19" t="s">
        <v>220</v>
      </c>
      <c r="E63" s="19">
        <v>10</v>
      </c>
      <c r="F63" s="19" t="s">
        <v>221</v>
      </c>
      <c r="G63" s="19">
        <v>10</v>
      </c>
      <c r="H63" s="19">
        <v>0</v>
      </c>
    </row>
    <row r="64" ht="25.75" spans="1:8">
      <c r="A64" s="18">
        <v>7</v>
      </c>
      <c r="B64" s="19" t="s">
        <v>60</v>
      </c>
      <c r="C64" s="19" t="s">
        <v>61</v>
      </c>
      <c r="D64" s="19" t="s">
        <v>222</v>
      </c>
      <c r="E64" s="19">
        <v>10</v>
      </c>
      <c r="F64" s="19" t="s">
        <v>223</v>
      </c>
      <c r="G64" s="19">
        <v>10</v>
      </c>
      <c r="H64" s="19">
        <v>0</v>
      </c>
    </row>
    <row r="65" ht="50.75" spans="1:8">
      <c r="A65" s="18">
        <v>8</v>
      </c>
      <c r="B65" s="19" t="s">
        <v>60</v>
      </c>
      <c r="C65" s="19" t="s">
        <v>63</v>
      </c>
      <c r="D65" s="19" t="s">
        <v>224</v>
      </c>
      <c r="E65" s="19">
        <v>10</v>
      </c>
      <c r="F65" s="19" t="s">
        <v>225</v>
      </c>
      <c r="G65" s="19">
        <v>10</v>
      </c>
      <c r="H65" s="19">
        <v>0</v>
      </c>
    </row>
    <row r="66" ht="25.75" spans="1:8">
      <c r="A66" s="18">
        <v>9</v>
      </c>
      <c r="B66" s="19" t="s">
        <v>226</v>
      </c>
      <c r="C66" s="19" t="s">
        <v>66</v>
      </c>
      <c r="D66" s="19" t="s">
        <v>227</v>
      </c>
      <c r="E66" s="19">
        <v>10</v>
      </c>
      <c r="F66" s="19" t="s">
        <v>228</v>
      </c>
      <c r="G66" s="19">
        <v>10</v>
      </c>
      <c r="H66" s="19">
        <v>0</v>
      </c>
    </row>
    <row r="67" ht="14.25" spans="1:8">
      <c r="A67" s="21"/>
      <c r="B67" s="22"/>
      <c r="C67" s="22"/>
      <c r="D67" s="23"/>
      <c r="E67" s="29">
        <v>100</v>
      </c>
      <c r="F67" s="29"/>
      <c r="G67" s="29">
        <v>99</v>
      </c>
      <c r="H67" s="29"/>
    </row>
    <row r="68" ht="14.25" spans="1:8">
      <c r="A68" s="24" t="s">
        <v>229</v>
      </c>
      <c r="B68" s="25"/>
      <c r="C68" s="25"/>
      <c r="D68" s="26"/>
      <c r="E68" s="29"/>
      <c r="F68" s="29"/>
      <c r="G68" s="29"/>
      <c r="H68" s="29"/>
    </row>
    <row r="69" ht="13.5" spans="1:8">
      <c r="A69"/>
      <c r="B69"/>
      <c r="C69"/>
      <c r="D69"/>
      <c r="E69"/>
      <c r="F69"/>
      <c r="G69"/>
      <c r="H69"/>
    </row>
    <row r="70" ht="21" spans="1:8">
      <c r="A70" s="27" t="s">
        <v>230</v>
      </c>
      <c r="B70"/>
      <c r="C70"/>
      <c r="D70"/>
      <c r="E70"/>
      <c r="F70"/>
      <c r="G70"/>
      <c r="H70"/>
    </row>
    <row r="71" ht="13.5" spans="1:8">
      <c r="A71"/>
      <c r="B71"/>
      <c r="C71"/>
      <c r="D71"/>
      <c r="E71"/>
      <c r="F71"/>
      <c r="G71"/>
      <c r="H71"/>
    </row>
    <row r="72" ht="20.5" spans="1:8">
      <c r="A72" s="28" t="s">
        <v>230</v>
      </c>
      <c r="B72"/>
      <c r="C72"/>
      <c r="D72"/>
      <c r="E72"/>
      <c r="F72"/>
      <c r="G72"/>
      <c r="H72"/>
    </row>
  </sheetData>
  <mergeCells count="70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67:D67"/>
    <mergeCell ref="A68:D68"/>
    <mergeCell ref="A30:A31"/>
    <mergeCell ref="A35:A36"/>
    <mergeCell ref="A40:A41"/>
    <mergeCell ref="A45:A46"/>
    <mergeCell ref="A50:A51"/>
    <mergeCell ref="B29:B30"/>
    <mergeCell ref="B31:B32"/>
    <mergeCell ref="B34:B35"/>
    <mergeCell ref="B36:B37"/>
    <mergeCell ref="B39:B40"/>
    <mergeCell ref="B41:B42"/>
    <mergeCell ref="B44:B45"/>
    <mergeCell ref="B46:B47"/>
    <mergeCell ref="B49:B50"/>
    <mergeCell ref="B51:B52"/>
    <mergeCell ref="C29:C30"/>
    <mergeCell ref="C31:C32"/>
    <mergeCell ref="C34:C35"/>
    <mergeCell ref="C36:C37"/>
    <mergeCell ref="C39:C40"/>
    <mergeCell ref="C41:C42"/>
    <mergeCell ref="C44:C45"/>
    <mergeCell ref="C46:C47"/>
    <mergeCell ref="C49:C50"/>
    <mergeCell ref="C51:C52"/>
    <mergeCell ref="D29:D30"/>
    <mergeCell ref="D31:D32"/>
    <mergeCell ref="D34:D35"/>
    <mergeCell ref="D36:D37"/>
    <mergeCell ref="D39:D40"/>
    <mergeCell ref="D41:D42"/>
    <mergeCell ref="D44:D45"/>
    <mergeCell ref="D46:D47"/>
    <mergeCell ref="D49:D50"/>
    <mergeCell ref="D51:D52"/>
    <mergeCell ref="E29:E30"/>
    <mergeCell ref="E31:E32"/>
    <mergeCell ref="E34:E35"/>
    <mergeCell ref="E36:E37"/>
    <mergeCell ref="E39:E40"/>
    <mergeCell ref="E41:E42"/>
    <mergeCell ref="E44:E45"/>
    <mergeCell ref="E46:E47"/>
    <mergeCell ref="E49:E50"/>
    <mergeCell ref="E51:E52"/>
    <mergeCell ref="E67:E68"/>
    <mergeCell ref="F29:F30"/>
    <mergeCell ref="F31:F32"/>
    <mergeCell ref="F34:F35"/>
    <mergeCell ref="F36:F37"/>
    <mergeCell ref="F39:F40"/>
    <mergeCell ref="F41:F42"/>
    <mergeCell ref="F44:F45"/>
    <mergeCell ref="F46:F47"/>
    <mergeCell ref="F49:F50"/>
    <mergeCell ref="F51:F52"/>
    <mergeCell ref="F67:F68"/>
    <mergeCell ref="G67:G68"/>
    <mergeCell ref="H67:H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项目清单</vt:lpstr>
      <vt:lpstr>农村基层党建经费</vt:lpstr>
      <vt:lpstr>党员干部现代远程教育工作经费</vt:lpstr>
      <vt:lpstr>城市基层党建经费</vt:lpstr>
      <vt:lpstr>非公党建工作经费</vt:lpstr>
      <vt:lpstr>选人用人巡察工作经费</vt:lpstr>
      <vt:lpstr>组织工作业务经费</vt:lpstr>
      <vt:lpstr>干部档案数字化运行经费</vt:lpstr>
      <vt:lpstr>公务员考录遴选经费</vt:lpstr>
      <vt:lpstr>党代表任期制经费</vt:lpstr>
      <vt:lpstr>e学习远教联播平台运行维护费</vt:lpstr>
      <vt:lpstr>社区服务群众专项经费</vt:lpstr>
      <vt:lpstr>项目支出绩效评价报告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马成红</dc:creator>
  <cp:lastModifiedBy>user</cp:lastModifiedBy>
  <dcterms:created xsi:type="dcterms:W3CDTF">2023-09-22T08:38:00Z</dcterms:created>
  <dcterms:modified xsi:type="dcterms:W3CDTF">2023-09-26T21:06:19Z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