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23415" windowHeight="99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</definedNames>
  <calcPr calcId="124519" iterate="1"/>
</workbook>
</file>

<file path=xl/calcChain.xml><?xml version="1.0" encoding="utf-8"?>
<calcChain xmlns="http://schemas.openxmlformats.org/spreadsheetml/2006/main">
  <c r="J124" i="1"/>
  <c r="J123"/>
  <c r="J122"/>
  <c r="J121"/>
  <c r="J120"/>
  <c r="J119"/>
  <c r="J118"/>
  <c r="J117"/>
  <c r="J83"/>
  <c r="J47"/>
  <c r="J46"/>
  <c r="J45"/>
  <c r="J44"/>
  <c r="J43"/>
  <c r="J42"/>
  <c r="J41"/>
  <c r="J40"/>
  <c r="J39"/>
  <c r="J38"/>
  <c r="J37"/>
  <c r="J36"/>
  <c r="I35"/>
  <c r="J35" s="1"/>
  <c r="C35"/>
  <c r="I34"/>
  <c r="J34" s="1"/>
  <c r="C34"/>
  <c r="I33"/>
  <c r="J33" s="1"/>
  <c r="C33"/>
  <c r="I32"/>
  <c r="J32" s="1"/>
  <c r="C32"/>
  <c r="I31"/>
  <c r="J31" s="1"/>
  <c r="C31"/>
  <c r="I30"/>
  <c r="J30" s="1"/>
  <c r="C30"/>
  <c r="I29"/>
  <c r="J29" s="1"/>
  <c r="C29"/>
  <c r="I28"/>
  <c r="J28" s="1"/>
  <c r="C28"/>
  <c r="I27"/>
  <c r="J27" s="1"/>
  <c r="C27"/>
  <c r="I26"/>
  <c r="J26" s="1"/>
  <c r="C26"/>
  <c r="I25"/>
  <c r="J25" s="1"/>
  <c r="C25"/>
  <c r="I24"/>
  <c r="J24" s="1"/>
  <c r="C24"/>
  <c r="I23"/>
  <c r="J23" s="1"/>
  <c r="J22"/>
  <c r="J21"/>
  <c r="J20"/>
  <c r="J19"/>
  <c r="J18"/>
  <c r="J17"/>
  <c r="J16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C64"/>
  <c r="B64"/>
  <c r="J63"/>
  <c r="J62"/>
  <c r="J61"/>
  <c r="J60"/>
  <c r="J59"/>
  <c r="J58"/>
  <c r="J57"/>
  <c r="J56"/>
  <c r="J55"/>
  <c r="J54"/>
  <c r="J53"/>
  <c r="J52"/>
  <c r="J51"/>
  <c r="J50"/>
  <c r="J49"/>
  <c r="J48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<sst xmlns="http://schemas.openxmlformats.org/spreadsheetml/2006/main" count="292" uniqueCount="265">
  <si>
    <t>0201001</t>
  </si>
  <si>
    <t>2134020200214</t>
  </si>
  <si>
    <t>0201002</t>
  </si>
  <si>
    <t>3134020400110</t>
  </si>
  <si>
    <t>0201003</t>
  </si>
  <si>
    <t>2134020200315</t>
  </si>
  <si>
    <t>0201004</t>
  </si>
  <si>
    <t>2134020200621</t>
  </si>
  <si>
    <t>0201005</t>
  </si>
  <si>
    <t>2134020200725</t>
  </si>
  <si>
    <t>2134020200721</t>
  </si>
  <si>
    <t>0201006</t>
  </si>
  <si>
    <t>1134020100118</t>
  </si>
  <si>
    <t>0201007</t>
  </si>
  <si>
    <t>1134020100418</t>
  </si>
  <si>
    <t>0201008</t>
  </si>
  <si>
    <t>3134020400230</t>
  </si>
  <si>
    <t>0201010</t>
  </si>
  <si>
    <t>2134020201022</t>
  </si>
  <si>
    <t>0201011</t>
  </si>
  <si>
    <t>2134020201216</t>
  </si>
  <si>
    <t>0201012</t>
  </si>
  <si>
    <t>1134020100721</t>
  </si>
  <si>
    <t>0201013</t>
  </si>
  <si>
    <t>1134020100811</t>
  </si>
  <si>
    <t>0201041</t>
  </si>
  <si>
    <t>2134020300317</t>
  </si>
  <si>
    <t>0201042</t>
  </si>
  <si>
    <t>2134020300704</t>
  </si>
  <si>
    <t>2134020300504</t>
  </si>
  <si>
    <t>0201043</t>
  </si>
  <si>
    <t>2134020300825</t>
  </si>
  <si>
    <t>0201044</t>
  </si>
  <si>
    <t>1134020101120</t>
  </si>
  <si>
    <t>0201045</t>
  </si>
  <si>
    <t>3134020400723</t>
  </si>
  <si>
    <t>0201046</t>
  </si>
  <si>
    <t>3134020400729</t>
  </si>
  <si>
    <t>0201047</t>
  </si>
  <si>
    <t>3134020400923</t>
  </si>
  <si>
    <t>0201048</t>
  </si>
  <si>
    <t>3134020401208</t>
  </si>
  <si>
    <t>0201049</t>
  </si>
  <si>
    <t>3134020401423</t>
  </si>
  <si>
    <t>0201050</t>
  </si>
  <si>
    <t>3134020401619</t>
  </si>
  <si>
    <t>3134020401625</t>
  </si>
  <si>
    <t>0201051</t>
  </si>
  <si>
    <t>3134020401722</t>
  </si>
  <si>
    <t>0201052</t>
  </si>
  <si>
    <t>3134020401904</t>
  </si>
  <si>
    <t>0201053</t>
  </si>
  <si>
    <t>2134020301002</t>
  </si>
  <si>
    <t>0201054</t>
  </si>
  <si>
    <t>2134020301020</t>
  </si>
  <si>
    <t>0201056</t>
  </si>
  <si>
    <t>2134020301129</t>
  </si>
  <si>
    <t>0201057</t>
  </si>
  <si>
    <t>3134020402120</t>
  </si>
  <si>
    <t>3134020402107</t>
  </si>
  <si>
    <t>0201058</t>
  </si>
  <si>
    <t>3134020402125</t>
  </si>
  <si>
    <t>0201059</t>
  </si>
  <si>
    <t>3134020402213</t>
  </si>
  <si>
    <t>0201060</t>
  </si>
  <si>
    <t>3134020402226</t>
  </si>
  <si>
    <t>0201061</t>
  </si>
  <si>
    <t>1134020101522</t>
  </si>
  <si>
    <t>0201062</t>
  </si>
  <si>
    <t>3134020402303</t>
  </si>
  <si>
    <t>0201063</t>
  </si>
  <si>
    <t>3134020402306</t>
  </si>
  <si>
    <t>0201064</t>
  </si>
  <si>
    <t>1134020101604</t>
  </si>
  <si>
    <t>0201065</t>
  </si>
  <si>
    <t>2134020301209</t>
  </si>
  <si>
    <t>0201066</t>
  </si>
  <si>
    <t>2134020301308</t>
  </si>
  <si>
    <t>0201067</t>
  </si>
  <si>
    <t>2134020301502</t>
  </si>
  <si>
    <t>0201068</t>
  </si>
  <si>
    <t>2134020301608</t>
  </si>
  <si>
    <t>0201069</t>
  </si>
  <si>
    <t>2134020301720</t>
  </si>
  <si>
    <t>2134020301707</t>
  </si>
  <si>
    <t>0201070</t>
  </si>
  <si>
    <t>2134020301728</t>
  </si>
  <si>
    <t>0201071</t>
  </si>
  <si>
    <t>2134020301808</t>
  </si>
  <si>
    <t>0201073</t>
  </si>
  <si>
    <t>3134020402310</t>
  </si>
  <si>
    <t>0201074</t>
  </si>
  <si>
    <t>5434020303627</t>
  </si>
  <si>
    <t>0201075</t>
  </si>
  <si>
    <t>5434020303818</t>
  </si>
  <si>
    <t>0201076</t>
  </si>
  <si>
    <t>5634020304102</t>
  </si>
  <si>
    <t>5634020304110</t>
  </si>
  <si>
    <t>5634020304107</t>
  </si>
  <si>
    <t>0201077</t>
  </si>
  <si>
    <t>5634020304114</t>
  </si>
  <si>
    <t>0201078</t>
  </si>
  <si>
    <t>1134020101609</t>
  </si>
  <si>
    <t>0201079</t>
  </si>
  <si>
    <t>1134020101612</t>
  </si>
  <si>
    <t>0201080</t>
  </si>
  <si>
    <t>1134020101619</t>
  </si>
  <si>
    <t>0201081</t>
  </si>
  <si>
    <t>1134020101714</t>
  </si>
  <si>
    <t>0201082</t>
  </si>
  <si>
    <t>5334020303418</t>
  </si>
  <si>
    <t>0201083</t>
  </si>
  <si>
    <t>3134020402319</t>
  </si>
  <si>
    <t>3134020402328</t>
  </si>
  <si>
    <t>0201084</t>
  </si>
  <si>
    <t>3134020402420</t>
  </si>
  <si>
    <t>3134020402706</t>
  </si>
  <si>
    <t>0201085</t>
  </si>
  <si>
    <t>2134020302023</t>
  </si>
  <si>
    <t>0201086</t>
  </si>
  <si>
    <t>3134020402712</t>
  </si>
  <si>
    <t>0201087</t>
  </si>
  <si>
    <t>2134020302114</t>
  </si>
  <si>
    <t>0201088</t>
  </si>
  <si>
    <t>3134020402728</t>
  </si>
  <si>
    <t>3134020402729</t>
  </si>
  <si>
    <t>0201089</t>
  </si>
  <si>
    <t>2134020302215</t>
  </si>
  <si>
    <t>0201090</t>
  </si>
  <si>
    <t>1134020101811</t>
  </si>
  <si>
    <t>0201091</t>
  </si>
  <si>
    <t>1134020102008</t>
  </si>
  <si>
    <t>1134020102104</t>
  </si>
  <si>
    <t>0201092</t>
  </si>
  <si>
    <t>3134020402922</t>
  </si>
  <si>
    <t>0201093</t>
  </si>
  <si>
    <t>1134020102330</t>
  </si>
  <si>
    <t>1134020102128</t>
  </si>
  <si>
    <t>0201094</t>
  </si>
  <si>
    <t>3134020403106</t>
  </si>
  <si>
    <t>0201095</t>
  </si>
  <si>
    <t>3134020403313</t>
  </si>
  <si>
    <t>0201096</t>
  </si>
  <si>
    <t>1134020102520</t>
  </si>
  <si>
    <t>0201097</t>
  </si>
  <si>
    <t>2134020302406</t>
  </si>
  <si>
    <t>0201098</t>
  </si>
  <si>
    <t>3134020403324</t>
  </si>
  <si>
    <t>0202001</t>
  </si>
  <si>
    <t>5634020304122</t>
  </si>
  <si>
    <t>5634020304123</t>
  </si>
  <si>
    <t>0202002</t>
  </si>
  <si>
    <t>5534020304010</t>
  </si>
  <si>
    <t>5534020304017</t>
  </si>
  <si>
    <t>0203001</t>
  </si>
  <si>
    <t>1134020102827</t>
  </si>
  <si>
    <t>0203002</t>
  </si>
  <si>
    <t>1134020103105</t>
  </si>
  <si>
    <t>0203003</t>
  </si>
  <si>
    <t>1134020103330</t>
  </si>
  <si>
    <t>0203004</t>
  </si>
  <si>
    <t>1134020104002</t>
  </si>
  <si>
    <t>0203005</t>
  </si>
  <si>
    <t>1134020104403</t>
  </si>
  <si>
    <t>0203006</t>
  </si>
  <si>
    <t>2134020302704</t>
  </si>
  <si>
    <t>0203007</t>
  </si>
  <si>
    <t>2134020302828</t>
  </si>
  <si>
    <t>0203008</t>
  </si>
  <si>
    <t>5634020304202</t>
  </si>
  <si>
    <t>5634020304213</t>
  </si>
  <si>
    <t>0203009</t>
  </si>
  <si>
    <t>3134020403508</t>
  </si>
  <si>
    <t>0204001</t>
  </si>
  <si>
    <t>2134020303108</t>
  </si>
  <si>
    <t>0204002</t>
  </si>
  <si>
    <t>1134020104412</t>
  </si>
  <si>
    <t>0204003</t>
  </si>
  <si>
    <t>2134020303119</t>
  </si>
  <si>
    <t>0204004</t>
  </si>
  <si>
    <t>2134020303130</t>
  </si>
  <si>
    <t>2134020303126</t>
  </si>
  <si>
    <t>0204005</t>
  </si>
  <si>
    <t>2134020303209</t>
  </si>
  <si>
    <t>2134020303205</t>
  </si>
  <si>
    <t>0204006</t>
  </si>
  <si>
    <t>3134020403511</t>
  </si>
  <si>
    <t>0204007</t>
  </si>
  <si>
    <t>3134020403524</t>
  </si>
  <si>
    <t>0204008</t>
  </si>
  <si>
    <t>5634020304215</t>
  </si>
  <si>
    <t>0201014</t>
  </si>
  <si>
    <t>2134020201427</t>
  </si>
  <si>
    <t>0201015</t>
  </si>
  <si>
    <t>2134020201527</t>
  </si>
  <si>
    <t>0201016</t>
  </si>
  <si>
    <t>2134020201717</t>
  </si>
  <si>
    <t>0201018</t>
  </si>
  <si>
    <t>2134020201725</t>
  </si>
  <si>
    <t>0201019</t>
  </si>
  <si>
    <t>2134020201826</t>
  </si>
  <si>
    <t>2134020201803</t>
  </si>
  <si>
    <t>0201022</t>
  </si>
  <si>
    <t>2134020201916</t>
  </si>
  <si>
    <t>0201023</t>
  </si>
  <si>
    <t>2134020202027</t>
  </si>
  <si>
    <t>0201024</t>
  </si>
  <si>
    <t>0201025</t>
  </si>
  <si>
    <t>0201026</t>
  </si>
  <si>
    <t>0201027</t>
  </si>
  <si>
    <t>0201028</t>
  </si>
  <si>
    <t>0201029</t>
  </si>
  <si>
    <t>0201030</t>
  </si>
  <si>
    <t>0201032</t>
  </si>
  <si>
    <t>5234020303305</t>
  </si>
  <si>
    <t>0201033</t>
  </si>
  <si>
    <t>5434020303520</t>
  </si>
  <si>
    <t>0201034</t>
  </si>
  <si>
    <t>5534020303906</t>
  </si>
  <si>
    <t>5534020303902</t>
  </si>
  <si>
    <t>0201035</t>
  </si>
  <si>
    <t>5534020303914</t>
  </si>
  <si>
    <t>0201037</t>
  </si>
  <si>
    <t>5334020303412</t>
  </si>
  <si>
    <t>0201038</t>
  </si>
  <si>
    <t>5534020303917</t>
  </si>
  <si>
    <t>0201039</t>
  </si>
  <si>
    <t>2134020202928</t>
  </si>
  <si>
    <t>2134020203101</t>
  </si>
  <si>
    <t>0201040</t>
  </si>
  <si>
    <t>2134020300114</t>
  </si>
  <si>
    <t>2134020300115</t>
  </si>
  <si>
    <t>2134020300113</t>
  </si>
  <si>
    <t>0201072</t>
  </si>
  <si>
    <t>2134020301827</t>
  </si>
  <si>
    <t>0201099</t>
  </si>
  <si>
    <t>2134020302615</t>
  </si>
  <si>
    <t>0201100</t>
  </si>
  <si>
    <t>3134020403425</t>
  </si>
  <si>
    <t>0201101</t>
  </si>
  <si>
    <t>3134020403501</t>
  </si>
  <si>
    <t>0201102</t>
  </si>
  <si>
    <t>2134020302618</t>
  </si>
  <si>
    <t>0201104</t>
  </si>
  <si>
    <t>5434020303822</t>
  </si>
  <si>
    <t>0201106</t>
  </si>
  <si>
    <t>5534020303922</t>
  </si>
  <si>
    <t>0201107</t>
  </si>
  <si>
    <t>5534020303925</t>
  </si>
  <si>
    <t>0201108</t>
  </si>
  <si>
    <t>3134020403505</t>
  </si>
  <si>
    <t>序号</t>
  </si>
  <si>
    <t>岗位代码</t>
  </si>
  <si>
    <t>准考证号</t>
  </si>
  <si>
    <t>职业能力倾向测验</t>
  </si>
  <si>
    <t>综合应用能力</t>
  </si>
  <si>
    <t>笔试合成成绩</t>
  </si>
  <si>
    <t>无生上课成绩</t>
    <phoneticPr fontId="5" type="noConversion"/>
  </si>
  <si>
    <t>技能操作成绩</t>
  </si>
  <si>
    <t>专业测试合成成绩</t>
    <phoneticPr fontId="5" type="noConversion"/>
  </si>
  <si>
    <t>总成绩</t>
  </si>
  <si>
    <t>备注</t>
  </si>
  <si>
    <t xml:space="preserve"> </t>
    <phoneticPr fontId="2" type="noConversion"/>
  </si>
  <si>
    <t>2021年度淮北市事业单位公开招聘工作人员体检名单</t>
    <phoneticPr fontId="2" type="noConversion"/>
  </si>
  <si>
    <t>注：中共淮北市委党校（0201014－0201019）岗位总成绩＝笔试合成成绩÷3×0.4＋专业测试合成成绩×0.6，其他岗位总成绩＝笔试成绩÷3×0.5＋专业测试合成成绩×0.5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</si>
</sst>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4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9"/>
      <name val="宋体"/>
      <charset val="134"/>
      <scheme val="minor"/>
    </font>
    <font>
      <sz val="12"/>
      <color indexed="8"/>
      <name val="黑体"/>
      <charset val="134"/>
    </font>
    <font>
      <sz val="20"/>
      <name val="方正小标宋_GBK"/>
      <family val="4"/>
      <charset val="134"/>
    </font>
    <font>
      <sz val="12"/>
      <name val="Arial"/>
      <family val="2"/>
    </font>
    <font>
      <sz val="12"/>
      <name val="黑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11" fillId="0" borderId="1" xfId="0" applyFont="1" applyBorder="1">
      <alignment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topLeftCell="A121" workbookViewId="0">
      <selection activeCell="A32" sqref="A32:A148"/>
    </sheetView>
  </sheetViews>
  <sheetFormatPr defaultRowHeight="13.5"/>
  <cols>
    <col min="1" max="1" width="5" customWidth="1"/>
    <col min="2" max="2" width="9.75" customWidth="1"/>
    <col min="3" max="3" width="16.25" customWidth="1"/>
    <col min="7" max="7" width="8.75" customWidth="1"/>
    <col min="8" max="8" width="8.875" customWidth="1"/>
    <col min="10" max="10" width="9.75" customWidth="1"/>
    <col min="11" max="11" width="9.375" customWidth="1"/>
  </cols>
  <sheetData>
    <row r="1" spans="1:11" ht="59.25" customHeight="1">
      <c r="A1" s="17" t="s">
        <v>263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5.25" customHeight="1">
      <c r="A2" s="3" t="s">
        <v>251</v>
      </c>
      <c r="B2" s="3" t="s">
        <v>252</v>
      </c>
      <c r="C2" s="4" t="s">
        <v>253</v>
      </c>
      <c r="D2" s="3" t="s">
        <v>254</v>
      </c>
      <c r="E2" s="3" t="s">
        <v>255</v>
      </c>
      <c r="F2" s="3" t="s">
        <v>256</v>
      </c>
      <c r="G2" s="4" t="s">
        <v>257</v>
      </c>
      <c r="H2" s="5" t="s">
        <v>258</v>
      </c>
      <c r="I2" s="4" t="s">
        <v>259</v>
      </c>
      <c r="J2" s="4" t="s">
        <v>260</v>
      </c>
      <c r="K2" s="4" t="s">
        <v>261</v>
      </c>
    </row>
    <row r="3" spans="1:11" s="1" customFormat="1" ht="15">
      <c r="A3" s="7">
        <v>1</v>
      </c>
      <c r="B3" s="7" t="s">
        <v>0</v>
      </c>
      <c r="C3" s="7" t="s">
        <v>1</v>
      </c>
      <c r="D3" s="7">
        <v>118</v>
      </c>
      <c r="E3" s="7">
        <v>111.5</v>
      </c>
      <c r="F3" s="7">
        <v>229.5</v>
      </c>
      <c r="G3" s="6"/>
      <c r="H3" s="6"/>
      <c r="I3" s="7">
        <v>78.2</v>
      </c>
      <c r="J3" s="8">
        <f t="shared" ref="J3:J15" si="0">F3/3/2+I3/2</f>
        <v>77.349999999999994</v>
      </c>
      <c r="K3" s="6"/>
    </row>
    <row r="4" spans="1:11" ht="15">
      <c r="A4" s="7">
        <v>2</v>
      </c>
      <c r="B4" s="7" t="s">
        <v>2</v>
      </c>
      <c r="C4" s="7" t="s">
        <v>3</v>
      </c>
      <c r="D4" s="7">
        <v>102</v>
      </c>
      <c r="E4" s="7">
        <v>101.5</v>
      </c>
      <c r="F4" s="7">
        <v>203.5</v>
      </c>
      <c r="G4" s="6"/>
      <c r="H4" s="6"/>
      <c r="I4" s="7">
        <v>73.599999999999994</v>
      </c>
      <c r="J4" s="8">
        <f t="shared" si="0"/>
        <v>70.716666666666669</v>
      </c>
      <c r="K4" s="6"/>
    </row>
    <row r="5" spans="1:11" ht="15">
      <c r="A5" s="7">
        <v>3</v>
      </c>
      <c r="B5" s="7" t="s">
        <v>4</v>
      </c>
      <c r="C5" s="7" t="s">
        <v>5</v>
      </c>
      <c r="D5" s="7">
        <v>116</v>
      </c>
      <c r="E5" s="7">
        <v>99.5</v>
      </c>
      <c r="F5" s="7">
        <v>215.5</v>
      </c>
      <c r="G5" s="6"/>
      <c r="H5" s="6"/>
      <c r="I5" s="7">
        <v>77.400000000000006</v>
      </c>
      <c r="J5" s="8">
        <f t="shared" si="0"/>
        <v>74.616666666666674</v>
      </c>
      <c r="K5" s="6"/>
    </row>
    <row r="6" spans="1:11" s="1" customFormat="1" ht="15">
      <c r="A6" s="7">
        <v>4</v>
      </c>
      <c r="B6" s="7" t="s">
        <v>6</v>
      </c>
      <c r="C6" s="7" t="s">
        <v>7</v>
      </c>
      <c r="D6" s="7">
        <v>111.5</v>
      </c>
      <c r="E6" s="7">
        <v>112.5</v>
      </c>
      <c r="F6" s="7">
        <v>224</v>
      </c>
      <c r="G6" s="6"/>
      <c r="H6" s="6"/>
      <c r="I6" s="7">
        <v>76.8</v>
      </c>
      <c r="J6" s="8">
        <f t="shared" si="0"/>
        <v>75.733333333333334</v>
      </c>
      <c r="K6" s="6"/>
    </row>
    <row r="7" spans="1:11" ht="15">
      <c r="A7" s="7">
        <v>5</v>
      </c>
      <c r="B7" s="7" t="s">
        <v>8</v>
      </c>
      <c r="C7" s="7" t="s">
        <v>9</v>
      </c>
      <c r="D7" s="7">
        <v>108</v>
      </c>
      <c r="E7" s="7">
        <v>112.5</v>
      </c>
      <c r="F7" s="7">
        <v>220.5</v>
      </c>
      <c r="G7" s="6"/>
      <c r="H7" s="6"/>
      <c r="I7" s="7">
        <v>75.400000000000006</v>
      </c>
      <c r="J7" s="8">
        <f t="shared" si="0"/>
        <v>74.45</v>
      </c>
      <c r="K7" s="6"/>
    </row>
    <row r="8" spans="1:11" ht="15">
      <c r="A8" s="7">
        <v>6</v>
      </c>
      <c r="B8" s="7" t="s">
        <v>8</v>
      </c>
      <c r="C8" s="7" t="s">
        <v>10</v>
      </c>
      <c r="D8" s="7">
        <v>103</v>
      </c>
      <c r="E8" s="7">
        <v>108</v>
      </c>
      <c r="F8" s="7">
        <v>211</v>
      </c>
      <c r="G8" s="6"/>
      <c r="H8" s="6"/>
      <c r="I8" s="7">
        <v>78.400000000000006</v>
      </c>
      <c r="J8" s="8">
        <f t="shared" si="0"/>
        <v>74.366666666666674</v>
      </c>
      <c r="K8" s="6"/>
    </row>
    <row r="9" spans="1:11" s="1" customFormat="1" ht="15">
      <c r="A9" s="7">
        <v>7</v>
      </c>
      <c r="B9" s="7" t="s">
        <v>11</v>
      </c>
      <c r="C9" s="7" t="s">
        <v>12</v>
      </c>
      <c r="D9" s="7">
        <v>120</v>
      </c>
      <c r="E9" s="7">
        <v>104.5</v>
      </c>
      <c r="F9" s="7">
        <v>224.5</v>
      </c>
      <c r="G9" s="6"/>
      <c r="H9" s="6"/>
      <c r="I9" s="7">
        <v>82</v>
      </c>
      <c r="J9" s="8">
        <f t="shared" si="0"/>
        <v>78.416666666666657</v>
      </c>
      <c r="K9" s="6"/>
    </row>
    <row r="10" spans="1:11" ht="15">
      <c r="A10" s="7">
        <v>8</v>
      </c>
      <c r="B10" s="7" t="s">
        <v>13</v>
      </c>
      <c r="C10" s="7" t="s">
        <v>14</v>
      </c>
      <c r="D10" s="7">
        <v>120</v>
      </c>
      <c r="E10" s="7">
        <v>117</v>
      </c>
      <c r="F10" s="7">
        <v>237</v>
      </c>
      <c r="G10" s="6"/>
      <c r="H10" s="6"/>
      <c r="I10" s="7">
        <v>77.400000000000006</v>
      </c>
      <c r="J10" s="8">
        <f t="shared" si="0"/>
        <v>78.2</v>
      </c>
      <c r="K10" s="6"/>
    </row>
    <row r="11" spans="1:11" ht="15">
      <c r="A11" s="7">
        <v>9</v>
      </c>
      <c r="B11" s="7" t="s">
        <v>15</v>
      </c>
      <c r="C11" s="7" t="s">
        <v>16</v>
      </c>
      <c r="D11" s="7">
        <v>115</v>
      </c>
      <c r="E11" s="7">
        <v>100</v>
      </c>
      <c r="F11" s="7">
        <v>215</v>
      </c>
      <c r="G11" s="6"/>
      <c r="H11" s="6"/>
      <c r="I11" s="7">
        <v>75.400000000000006</v>
      </c>
      <c r="J11" s="8">
        <f t="shared" si="0"/>
        <v>73.533333333333331</v>
      </c>
      <c r="K11" s="6"/>
    </row>
    <row r="12" spans="1:11" ht="15">
      <c r="A12" s="7">
        <v>10</v>
      </c>
      <c r="B12" s="7" t="s">
        <v>17</v>
      </c>
      <c r="C12" s="7" t="s">
        <v>18</v>
      </c>
      <c r="D12" s="7">
        <v>105.5</v>
      </c>
      <c r="E12" s="7">
        <v>116.5</v>
      </c>
      <c r="F12" s="7">
        <v>222</v>
      </c>
      <c r="G12" s="6"/>
      <c r="H12" s="6"/>
      <c r="I12" s="7">
        <v>73</v>
      </c>
      <c r="J12" s="8">
        <f t="shared" si="0"/>
        <v>73.5</v>
      </c>
      <c r="K12" s="6"/>
    </row>
    <row r="13" spans="1:11" s="1" customFormat="1" ht="15">
      <c r="A13" s="7">
        <v>11</v>
      </c>
      <c r="B13" s="7" t="s">
        <v>19</v>
      </c>
      <c r="C13" s="7" t="s">
        <v>20</v>
      </c>
      <c r="D13" s="7">
        <v>99.5</v>
      </c>
      <c r="E13" s="7">
        <v>114</v>
      </c>
      <c r="F13" s="7">
        <v>213.5</v>
      </c>
      <c r="G13" s="6"/>
      <c r="H13" s="6"/>
      <c r="I13" s="7">
        <v>81.8</v>
      </c>
      <c r="J13" s="8">
        <f t="shared" si="0"/>
        <v>76.483333333333334</v>
      </c>
      <c r="K13" s="6"/>
    </row>
    <row r="14" spans="1:11" ht="15">
      <c r="A14" s="7">
        <v>12</v>
      </c>
      <c r="B14" s="7" t="s">
        <v>21</v>
      </c>
      <c r="C14" s="7" t="s">
        <v>22</v>
      </c>
      <c r="D14" s="7">
        <v>83</v>
      </c>
      <c r="E14" s="7">
        <v>111.5</v>
      </c>
      <c r="F14" s="7">
        <v>194.5</v>
      </c>
      <c r="G14" s="6"/>
      <c r="H14" s="6"/>
      <c r="I14" s="7">
        <v>76</v>
      </c>
      <c r="J14" s="8">
        <f t="shared" si="0"/>
        <v>70.416666666666657</v>
      </c>
      <c r="K14" s="6"/>
    </row>
    <row r="15" spans="1:11" ht="15">
      <c r="A15" s="7">
        <v>13</v>
      </c>
      <c r="B15" s="7" t="s">
        <v>23</v>
      </c>
      <c r="C15" s="7" t="s">
        <v>24</v>
      </c>
      <c r="D15" s="7">
        <v>109</v>
      </c>
      <c r="E15" s="7">
        <v>117.5</v>
      </c>
      <c r="F15" s="7">
        <v>226.5</v>
      </c>
      <c r="G15" s="6"/>
      <c r="H15" s="6"/>
      <c r="I15" s="7">
        <v>73.8</v>
      </c>
      <c r="J15" s="8">
        <f t="shared" si="0"/>
        <v>74.650000000000006</v>
      </c>
      <c r="K15" s="6"/>
    </row>
    <row r="16" spans="1:11" s="1" customFormat="1" ht="15">
      <c r="A16" s="7">
        <v>14</v>
      </c>
      <c r="B16" s="9" t="s">
        <v>191</v>
      </c>
      <c r="C16" s="9" t="s">
        <v>192</v>
      </c>
      <c r="D16" s="9">
        <v>107</v>
      </c>
      <c r="E16" s="9">
        <v>102</v>
      </c>
      <c r="F16" s="9">
        <v>209</v>
      </c>
      <c r="G16" s="9">
        <v>80</v>
      </c>
      <c r="H16" s="9"/>
      <c r="I16" s="9">
        <v>80</v>
      </c>
      <c r="J16" s="10">
        <f t="shared" ref="J16:J21" si="1">F16/3*0.4+I16*0.6</f>
        <v>75.866666666666674</v>
      </c>
      <c r="K16" s="11"/>
    </row>
    <row r="17" spans="1:11" s="1" customFormat="1" ht="15">
      <c r="A17" s="7">
        <v>15</v>
      </c>
      <c r="B17" s="9" t="s">
        <v>193</v>
      </c>
      <c r="C17" s="9" t="s">
        <v>194</v>
      </c>
      <c r="D17" s="9">
        <v>99.5</v>
      </c>
      <c r="E17" s="9">
        <v>106.5</v>
      </c>
      <c r="F17" s="9">
        <v>206</v>
      </c>
      <c r="G17" s="9">
        <v>82.8</v>
      </c>
      <c r="H17" s="9"/>
      <c r="I17" s="9">
        <v>82.8</v>
      </c>
      <c r="J17" s="10">
        <f t="shared" si="1"/>
        <v>77.146666666666675</v>
      </c>
      <c r="K17" s="12"/>
    </row>
    <row r="18" spans="1:11" ht="15">
      <c r="A18" s="7">
        <v>16</v>
      </c>
      <c r="B18" s="9" t="s">
        <v>195</v>
      </c>
      <c r="C18" s="9" t="s">
        <v>196</v>
      </c>
      <c r="D18" s="9">
        <v>92</v>
      </c>
      <c r="E18" s="9">
        <v>108</v>
      </c>
      <c r="F18" s="9">
        <v>200</v>
      </c>
      <c r="G18" s="9">
        <v>81</v>
      </c>
      <c r="H18" s="9"/>
      <c r="I18" s="9">
        <v>81</v>
      </c>
      <c r="J18" s="10">
        <f t="shared" si="1"/>
        <v>75.26666666666668</v>
      </c>
      <c r="K18" s="12"/>
    </row>
    <row r="19" spans="1:11" ht="15">
      <c r="A19" s="7">
        <v>17</v>
      </c>
      <c r="B19" s="9" t="s">
        <v>197</v>
      </c>
      <c r="C19" s="9" t="s">
        <v>198</v>
      </c>
      <c r="D19" s="9">
        <v>93</v>
      </c>
      <c r="E19" s="9">
        <v>108</v>
      </c>
      <c r="F19" s="9">
        <v>201</v>
      </c>
      <c r="G19" s="9">
        <v>85</v>
      </c>
      <c r="H19" s="9"/>
      <c r="I19" s="9">
        <v>85</v>
      </c>
      <c r="J19" s="10">
        <f t="shared" si="1"/>
        <v>77.8</v>
      </c>
      <c r="K19" s="12"/>
    </row>
    <row r="20" spans="1:11" ht="15">
      <c r="A20" s="7">
        <v>18</v>
      </c>
      <c r="B20" s="9" t="s">
        <v>199</v>
      </c>
      <c r="C20" s="9" t="s">
        <v>200</v>
      </c>
      <c r="D20" s="9">
        <v>113.5</v>
      </c>
      <c r="E20" s="9">
        <v>125</v>
      </c>
      <c r="F20" s="9">
        <v>238.5</v>
      </c>
      <c r="G20" s="9">
        <v>82</v>
      </c>
      <c r="H20" s="9"/>
      <c r="I20" s="9">
        <v>82</v>
      </c>
      <c r="J20" s="10">
        <f t="shared" si="1"/>
        <v>81</v>
      </c>
      <c r="K20" s="12"/>
    </row>
    <row r="21" spans="1:11" ht="15">
      <c r="A21" s="7">
        <v>19</v>
      </c>
      <c r="B21" s="9" t="s">
        <v>199</v>
      </c>
      <c r="C21" s="9" t="s">
        <v>201</v>
      </c>
      <c r="D21" s="9">
        <v>98</v>
      </c>
      <c r="E21" s="9">
        <v>105</v>
      </c>
      <c r="F21" s="9">
        <v>203</v>
      </c>
      <c r="G21" s="9">
        <v>81.2</v>
      </c>
      <c r="H21" s="9"/>
      <c r="I21" s="9">
        <v>81.2</v>
      </c>
      <c r="J21" s="10">
        <f t="shared" si="1"/>
        <v>75.786666666666662</v>
      </c>
      <c r="K21" s="12"/>
    </row>
    <row r="22" spans="1:11" s="1" customFormat="1" ht="15">
      <c r="A22" s="7">
        <v>20</v>
      </c>
      <c r="B22" s="9" t="s">
        <v>202</v>
      </c>
      <c r="C22" s="9" t="s">
        <v>203</v>
      </c>
      <c r="D22" s="9">
        <v>101</v>
      </c>
      <c r="E22" s="9">
        <v>112.5</v>
      </c>
      <c r="F22" s="9">
        <v>213.5</v>
      </c>
      <c r="G22" s="9">
        <v>82</v>
      </c>
      <c r="H22" s="9"/>
      <c r="I22" s="9">
        <v>82</v>
      </c>
      <c r="J22" s="10">
        <f>F22/2/3+I22/2</f>
        <v>76.583333333333343</v>
      </c>
      <c r="K22" s="12"/>
    </row>
    <row r="23" spans="1:11" ht="15">
      <c r="A23" s="7">
        <v>21</v>
      </c>
      <c r="B23" s="13" t="s">
        <v>204</v>
      </c>
      <c r="C23" s="13" t="s">
        <v>205</v>
      </c>
      <c r="D23" s="13">
        <v>85</v>
      </c>
      <c r="E23" s="13">
        <v>82</v>
      </c>
      <c r="F23" s="13">
        <v>167</v>
      </c>
      <c r="G23" s="9">
        <v>86.8</v>
      </c>
      <c r="H23" s="9">
        <v>86.8</v>
      </c>
      <c r="I23" s="10">
        <f t="shared" ref="I23:I35" si="2">G23/2+H23/2</f>
        <v>86.8</v>
      </c>
      <c r="J23" s="10">
        <f t="shared" ref="J23:J35" si="3">F23/3/2+I23/2</f>
        <v>71.233333333333334</v>
      </c>
      <c r="K23" s="12"/>
    </row>
    <row r="24" spans="1:11" ht="15">
      <c r="A24" s="7">
        <v>22</v>
      </c>
      <c r="B24" s="13" t="s">
        <v>204</v>
      </c>
      <c r="C24" s="13" t="str">
        <f>"2134020202020"</f>
        <v>2134020202020</v>
      </c>
      <c r="D24" s="9">
        <v>88.5</v>
      </c>
      <c r="E24" s="9">
        <v>90</v>
      </c>
      <c r="F24" s="9">
        <v>178.5</v>
      </c>
      <c r="G24" s="9">
        <v>79.2</v>
      </c>
      <c r="H24" s="9">
        <v>83</v>
      </c>
      <c r="I24" s="10">
        <f t="shared" si="2"/>
        <v>81.099999999999994</v>
      </c>
      <c r="J24" s="10">
        <f t="shared" si="3"/>
        <v>70.3</v>
      </c>
      <c r="K24" s="12"/>
    </row>
    <row r="25" spans="1:11" s="1" customFormat="1" ht="15">
      <c r="A25" s="7">
        <v>23</v>
      </c>
      <c r="B25" s="13" t="s">
        <v>206</v>
      </c>
      <c r="C25" s="13" t="str">
        <f>"2134020202119"</f>
        <v>2134020202119</v>
      </c>
      <c r="D25" s="9">
        <v>107</v>
      </c>
      <c r="E25" s="9">
        <v>76</v>
      </c>
      <c r="F25" s="9">
        <v>183</v>
      </c>
      <c r="G25" s="9">
        <v>85.2</v>
      </c>
      <c r="H25" s="9">
        <v>73</v>
      </c>
      <c r="I25" s="10">
        <f t="shared" si="2"/>
        <v>79.099999999999994</v>
      </c>
      <c r="J25" s="10">
        <f t="shared" si="3"/>
        <v>70.05</v>
      </c>
      <c r="K25" s="12"/>
    </row>
    <row r="26" spans="1:11" ht="15">
      <c r="A26" s="7">
        <v>24</v>
      </c>
      <c r="B26" s="13" t="s">
        <v>206</v>
      </c>
      <c r="C26" s="13" t="str">
        <f>"2134020202216"</f>
        <v>2134020202216</v>
      </c>
      <c r="D26" s="9">
        <v>84.5</v>
      </c>
      <c r="E26" s="9">
        <v>91.5</v>
      </c>
      <c r="F26" s="9">
        <v>176</v>
      </c>
      <c r="G26" s="9">
        <v>83.4</v>
      </c>
      <c r="H26" s="9">
        <v>69.900000000000006</v>
      </c>
      <c r="I26" s="10">
        <f t="shared" si="2"/>
        <v>76.650000000000006</v>
      </c>
      <c r="J26" s="10">
        <f t="shared" si="3"/>
        <v>67.658333333333331</v>
      </c>
      <c r="K26" s="12"/>
    </row>
    <row r="27" spans="1:11" ht="15">
      <c r="A27" s="7">
        <v>25</v>
      </c>
      <c r="B27" s="13" t="s">
        <v>206</v>
      </c>
      <c r="C27" s="13" t="str">
        <f>"2134020202116"</f>
        <v>2134020202116</v>
      </c>
      <c r="D27" s="9">
        <v>82</v>
      </c>
      <c r="E27" s="9">
        <v>89</v>
      </c>
      <c r="F27" s="9">
        <v>171</v>
      </c>
      <c r="G27" s="9">
        <v>85</v>
      </c>
      <c r="H27" s="9">
        <v>69</v>
      </c>
      <c r="I27" s="10">
        <f t="shared" si="2"/>
        <v>77</v>
      </c>
      <c r="J27" s="10">
        <f t="shared" si="3"/>
        <v>67</v>
      </c>
      <c r="K27" s="12"/>
    </row>
    <row r="28" spans="1:11" s="1" customFormat="1" ht="15">
      <c r="A28" s="7">
        <v>26</v>
      </c>
      <c r="B28" s="13" t="s">
        <v>207</v>
      </c>
      <c r="C28" s="13" t="str">
        <f>"2134020202319"</f>
        <v>2134020202319</v>
      </c>
      <c r="D28" s="9">
        <v>106</v>
      </c>
      <c r="E28" s="9">
        <v>110.5</v>
      </c>
      <c r="F28" s="9">
        <v>216.5</v>
      </c>
      <c r="G28" s="9">
        <v>90.2</v>
      </c>
      <c r="H28" s="9">
        <v>83.79</v>
      </c>
      <c r="I28" s="10">
        <f t="shared" si="2"/>
        <v>86.995000000000005</v>
      </c>
      <c r="J28" s="10">
        <f t="shared" si="3"/>
        <v>79.580833333333345</v>
      </c>
      <c r="K28" s="12"/>
    </row>
    <row r="29" spans="1:11" ht="15">
      <c r="A29" s="7">
        <v>27</v>
      </c>
      <c r="B29" s="13" t="s">
        <v>207</v>
      </c>
      <c r="C29" s="13" t="str">
        <f>"2134020202318"</f>
        <v>2134020202318</v>
      </c>
      <c r="D29" s="9">
        <v>102</v>
      </c>
      <c r="E29" s="9">
        <v>103</v>
      </c>
      <c r="F29" s="9">
        <v>205</v>
      </c>
      <c r="G29" s="9">
        <v>88.4</v>
      </c>
      <c r="H29" s="9">
        <v>32.65</v>
      </c>
      <c r="I29" s="10">
        <f t="shared" si="2"/>
        <v>60.525000000000006</v>
      </c>
      <c r="J29" s="10">
        <f t="shared" si="3"/>
        <v>64.429166666666674</v>
      </c>
      <c r="K29" s="12"/>
    </row>
    <row r="30" spans="1:11" ht="15">
      <c r="A30" s="7">
        <v>28</v>
      </c>
      <c r="B30" s="13" t="s">
        <v>208</v>
      </c>
      <c r="C30" s="13" t="str">
        <f>"5434020303506"</f>
        <v>5434020303506</v>
      </c>
      <c r="D30" s="9">
        <v>103.5</v>
      </c>
      <c r="E30" s="9">
        <v>73.099999999999994</v>
      </c>
      <c r="F30" s="9">
        <v>176.6</v>
      </c>
      <c r="G30" s="9">
        <v>82.4</v>
      </c>
      <c r="H30" s="9">
        <v>79.7</v>
      </c>
      <c r="I30" s="10">
        <f t="shared" si="2"/>
        <v>81.050000000000011</v>
      </c>
      <c r="J30" s="10">
        <f t="shared" si="3"/>
        <v>69.958333333333343</v>
      </c>
      <c r="K30" s="12"/>
    </row>
    <row r="31" spans="1:11" s="1" customFormat="1" ht="15">
      <c r="A31" s="7">
        <v>29</v>
      </c>
      <c r="B31" s="13" t="s">
        <v>209</v>
      </c>
      <c r="C31" s="13" t="str">
        <f>"2134020202617"</f>
        <v>2134020202617</v>
      </c>
      <c r="D31" s="9">
        <v>89</v>
      </c>
      <c r="E31" s="9">
        <v>97</v>
      </c>
      <c r="F31" s="9">
        <v>186</v>
      </c>
      <c r="G31" s="9">
        <v>87.2</v>
      </c>
      <c r="H31" s="9">
        <v>81.8</v>
      </c>
      <c r="I31" s="10">
        <f t="shared" si="2"/>
        <v>84.5</v>
      </c>
      <c r="J31" s="10">
        <f t="shared" si="3"/>
        <v>73.25</v>
      </c>
      <c r="K31" s="12"/>
    </row>
    <row r="32" spans="1:11" ht="15">
      <c r="A32" s="7">
        <v>30</v>
      </c>
      <c r="B32" s="13" t="s">
        <v>209</v>
      </c>
      <c r="C32" s="13" t="str">
        <f>"2134020202527"</f>
        <v>2134020202527</v>
      </c>
      <c r="D32" s="9">
        <v>88.5</v>
      </c>
      <c r="E32" s="9">
        <v>96</v>
      </c>
      <c r="F32" s="9">
        <v>184.5</v>
      </c>
      <c r="G32" s="9">
        <v>83.2</v>
      </c>
      <c r="H32" s="9">
        <v>86.6</v>
      </c>
      <c r="I32" s="10">
        <f t="shared" si="2"/>
        <v>84.9</v>
      </c>
      <c r="J32" s="10">
        <f t="shared" si="3"/>
        <v>73.2</v>
      </c>
      <c r="K32" s="12"/>
    </row>
    <row r="33" spans="1:11" ht="15">
      <c r="A33" s="7">
        <v>31</v>
      </c>
      <c r="B33" s="13" t="s">
        <v>210</v>
      </c>
      <c r="C33" s="13" t="str">
        <f>"3134020400329"</f>
        <v>3134020400329</v>
      </c>
      <c r="D33" s="9">
        <v>99</v>
      </c>
      <c r="E33" s="9">
        <v>88</v>
      </c>
      <c r="F33" s="9">
        <v>187</v>
      </c>
      <c r="G33" s="9">
        <v>74.400000000000006</v>
      </c>
      <c r="H33" s="9">
        <v>71</v>
      </c>
      <c r="I33" s="10">
        <f t="shared" si="2"/>
        <v>72.7</v>
      </c>
      <c r="J33" s="10">
        <f t="shared" si="3"/>
        <v>67.516666666666666</v>
      </c>
      <c r="K33" s="12"/>
    </row>
    <row r="34" spans="1:11" s="1" customFormat="1" ht="15">
      <c r="A34" s="7">
        <v>32</v>
      </c>
      <c r="B34" s="13" t="s">
        <v>211</v>
      </c>
      <c r="C34" s="13" t="str">
        <f>"3134020400425"</f>
        <v>3134020400425</v>
      </c>
      <c r="D34" s="9">
        <v>105</v>
      </c>
      <c r="E34" s="9">
        <v>108.5</v>
      </c>
      <c r="F34" s="9">
        <v>213.5</v>
      </c>
      <c r="G34" s="9">
        <v>85.8</v>
      </c>
      <c r="H34" s="9">
        <v>78.8</v>
      </c>
      <c r="I34" s="10">
        <f t="shared" si="2"/>
        <v>82.3</v>
      </c>
      <c r="J34" s="10">
        <f t="shared" si="3"/>
        <v>76.733333333333334</v>
      </c>
      <c r="K34" s="12"/>
    </row>
    <row r="35" spans="1:11" ht="15">
      <c r="A35" s="7">
        <v>33</v>
      </c>
      <c r="B35" s="13" t="s">
        <v>212</v>
      </c>
      <c r="C35" s="13" t="str">
        <f>"2134020202805"</f>
        <v>2134020202805</v>
      </c>
      <c r="D35" s="9">
        <v>81</v>
      </c>
      <c r="E35" s="9">
        <v>110</v>
      </c>
      <c r="F35" s="9">
        <v>191</v>
      </c>
      <c r="G35" s="9">
        <v>92.2</v>
      </c>
      <c r="H35" s="9">
        <v>92.6</v>
      </c>
      <c r="I35" s="10">
        <f t="shared" si="2"/>
        <v>92.4</v>
      </c>
      <c r="J35" s="10">
        <f t="shared" si="3"/>
        <v>78.033333333333331</v>
      </c>
      <c r="K35" s="12"/>
    </row>
    <row r="36" spans="1:11" s="1" customFormat="1" ht="15">
      <c r="A36" s="7">
        <v>34</v>
      </c>
      <c r="B36" s="9" t="s">
        <v>213</v>
      </c>
      <c r="C36" s="9" t="s">
        <v>214</v>
      </c>
      <c r="D36" s="9">
        <v>89</v>
      </c>
      <c r="E36" s="9">
        <v>90.1</v>
      </c>
      <c r="F36" s="9">
        <v>179.1</v>
      </c>
      <c r="G36" s="9">
        <v>85.2</v>
      </c>
      <c r="H36" s="9"/>
      <c r="I36" s="9">
        <v>85.2</v>
      </c>
      <c r="J36" s="10">
        <f t="shared" ref="J36:J47" si="4">F36/2/3+I36/2</f>
        <v>72.45</v>
      </c>
      <c r="K36" s="12"/>
    </row>
    <row r="37" spans="1:11" ht="15">
      <c r="A37" s="7">
        <v>35</v>
      </c>
      <c r="B37" s="9" t="s">
        <v>215</v>
      </c>
      <c r="C37" s="9" t="s">
        <v>216</v>
      </c>
      <c r="D37" s="9">
        <v>105.5</v>
      </c>
      <c r="E37" s="9">
        <v>82.3</v>
      </c>
      <c r="F37" s="9">
        <v>187.8</v>
      </c>
      <c r="G37" s="9">
        <v>84.4</v>
      </c>
      <c r="H37" s="9"/>
      <c r="I37" s="9">
        <v>84.4</v>
      </c>
      <c r="J37" s="10">
        <f t="shared" si="4"/>
        <v>73.5</v>
      </c>
      <c r="K37" s="12"/>
    </row>
    <row r="38" spans="1:11" ht="15">
      <c r="A38" s="7">
        <v>36</v>
      </c>
      <c r="B38" s="9" t="s">
        <v>217</v>
      </c>
      <c r="C38" s="9" t="s">
        <v>218</v>
      </c>
      <c r="D38" s="9">
        <v>94</v>
      </c>
      <c r="E38" s="9">
        <v>63.7</v>
      </c>
      <c r="F38" s="9">
        <v>157.69999999999999</v>
      </c>
      <c r="G38" s="9">
        <v>87.2</v>
      </c>
      <c r="H38" s="9"/>
      <c r="I38" s="9">
        <v>87.2</v>
      </c>
      <c r="J38" s="10">
        <f t="shared" si="4"/>
        <v>69.883333333333326</v>
      </c>
      <c r="K38" s="14"/>
    </row>
    <row r="39" spans="1:11" s="1" customFormat="1" ht="15">
      <c r="A39" s="7">
        <v>37</v>
      </c>
      <c r="B39" s="9" t="s">
        <v>217</v>
      </c>
      <c r="C39" s="9" t="s">
        <v>219</v>
      </c>
      <c r="D39" s="9">
        <v>104.5</v>
      </c>
      <c r="E39" s="9">
        <v>78</v>
      </c>
      <c r="F39" s="9">
        <v>182.5</v>
      </c>
      <c r="G39" s="9">
        <v>76.599999999999994</v>
      </c>
      <c r="H39" s="9"/>
      <c r="I39" s="9">
        <v>76.599999999999994</v>
      </c>
      <c r="J39" s="10">
        <f t="shared" si="4"/>
        <v>68.716666666666669</v>
      </c>
      <c r="K39" s="14"/>
    </row>
    <row r="40" spans="1:11" ht="15">
      <c r="A40" s="7">
        <v>38</v>
      </c>
      <c r="B40" s="9" t="s">
        <v>220</v>
      </c>
      <c r="C40" s="9" t="s">
        <v>221</v>
      </c>
      <c r="D40" s="9">
        <v>87</v>
      </c>
      <c r="E40" s="9">
        <v>90.6</v>
      </c>
      <c r="F40" s="9">
        <v>177.6</v>
      </c>
      <c r="G40" s="9">
        <v>80.2</v>
      </c>
      <c r="H40" s="9"/>
      <c r="I40" s="9">
        <v>80.2</v>
      </c>
      <c r="J40" s="10">
        <f t="shared" si="4"/>
        <v>69.7</v>
      </c>
      <c r="K40" s="14"/>
    </row>
    <row r="41" spans="1:11" ht="15">
      <c r="A41" s="7">
        <v>39</v>
      </c>
      <c r="B41" s="9" t="s">
        <v>222</v>
      </c>
      <c r="C41" s="9" t="s">
        <v>223</v>
      </c>
      <c r="D41" s="9">
        <v>114</v>
      </c>
      <c r="E41" s="9">
        <v>93</v>
      </c>
      <c r="F41" s="9">
        <v>207</v>
      </c>
      <c r="G41" s="9">
        <v>81.8</v>
      </c>
      <c r="H41" s="9"/>
      <c r="I41" s="9">
        <v>81.8</v>
      </c>
      <c r="J41" s="10">
        <f t="shared" si="4"/>
        <v>75.400000000000006</v>
      </c>
      <c r="K41" s="14"/>
    </row>
    <row r="42" spans="1:11" s="1" customFormat="1" ht="15">
      <c r="A42" s="7">
        <v>40</v>
      </c>
      <c r="B42" s="9" t="s">
        <v>224</v>
      </c>
      <c r="C42" s="9" t="s">
        <v>225</v>
      </c>
      <c r="D42" s="9">
        <v>96</v>
      </c>
      <c r="E42" s="9">
        <v>79.2</v>
      </c>
      <c r="F42" s="9">
        <v>175.2</v>
      </c>
      <c r="G42" s="9">
        <v>80.8</v>
      </c>
      <c r="H42" s="9"/>
      <c r="I42" s="9">
        <v>80.8</v>
      </c>
      <c r="J42" s="10">
        <f t="shared" si="4"/>
        <v>69.599999999999994</v>
      </c>
      <c r="K42" s="14"/>
    </row>
    <row r="43" spans="1:11" ht="15">
      <c r="A43" s="7">
        <v>41</v>
      </c>
      <c r="B43" s="9" t="s">
        <v>226</v>
      </c>
      <c r="C43" s="9" t="s">
        <v>227</v>
      </c>
      <c r="D43" s="9">
        <v>105.5</v>
      </c>
      <c r="E43" s="9">
        <v>110.5</v>
      </c>
      <c r="F43" s="9">
        <v>216</v>
      </c>
      <c r="G43" s="9">
        <v>82.2</v>
      </c>
      <c r="H43" s="9"/>
      <c r="I43" s="9">
        <v>82.2</v>
      </c>
      <c r="J43" s="10">
        <f t="shared" si="4"/>
        <v>77.099999999999994</v>
      </c>
      <c r="K43" s="14"/>
    </row>
    <row r="44" spans="1:11" ht="15">
      <c r="A44" s="7">
        <v>42</v>
      </c>
      <c r="B44" s="9" t="s">
        <v>226</v>
      </c>
      <c r="C44" s="9" t="s">
        <v>228</v>
      </c>
      <c r="D44" s="9">
        <v>98</v>
      </c>
      <c r="E44" s="9">
        <v>101</v>
      </c>
      <c r="F44" s="9">
        <v>199</v>
      </c>
      <c r="G44" s="9">
        <v>82.8</v>
      </c>
      <c r="H44" s="9"/>
      <c r="I44" s="9">
        <v>82.8</v>
      </c>
      <c r="J44" s="10">
        <f t="shared" si="4"/>
        <v>74.566666666666663</v>
      </c>
      <c r="K44" s="14"/>
    </row>
    <row r="45" spans="1:11" s="1" customFormat="1" ht="15">
      <c r="A45" s="7">
        <v>43</v>
      </c>
      <c r="B45" s="9" t="s">
        <v>229</v>
      </c>
      <c r="C45" s="9" t="s">
        <v>230</v>
      </c>
      <c r="D45" s="9">
        <v>81.5</v>
      </c>
      <c r="E45" s="9">
        <v>101</v>
      </c>
      <c r="F45" s="9">
        <v>182.5</v>
      </c>
      <c r="G45" s="9">
        <v>85.8</v>
      </c>
      <c r="H45" s="9"/>
      <c r="I45" s="9">
        <v>85.8</v>
      </c>
      <c r="J45" s="10">
        <f t="shared" si="4"/>
        <v>73.316666666666663</v>
      </c>
      <c r="K45" s="14"/>
    </row>
    <row r="46" spans="1:11" s="1" customFormat="1" ht="15">
      <c r="A46" s="7">
        <v>44</v>
      </c>
      <c r="B46" s="9" t="s">
        <v>229</v>
      </c>
      <c r="C46" s="9" t="s">
        <v>231</v>
      </c>
      <c r="D46" s="9">
        <v>94.5</v>
      </c>
      <c r="E46" s="9">
        <v>87.5</v>
      </c>
      <c r="F46" s="9">
        <v>182</v>
      </c>
      <c r="G46" s="9">
        <v>84</v>
      </c>
      <c r="H46" s="9"/>
      <c r="I46" s="9">
        <v>84</v>
      </c>
      <c r="J46" s="10">
        <f t="shared" si="4"/>
        <v>72.333333333333329</v>
      </c>
      <c r="K46" s="14"/>
    </row>
    <row r="47" spans="1:11" ht="15">
      <c r="A47" s="7">
        <v>45</v>
      </c>
      <c r="B47" s="9" t="s">
        <v>229</v>
      </c>
      <c r="C47" s="9" t="s">
        <v>232</v>
      </c>
      <c r="D47" s="9">
        <v>68</v>
      </c>
      <c r="E47" s="9">
        <v>109.5</v>
      </c>
      <c r="F47" s="9">
        <v>177.5</v>
      </c>
      <c r="G47" s="9">
        <v>84.6</v>
      </c>
      <c r="H47" s="9"/>
      <c r="I47" s="9">
        <v>84.6</v>
      </c>
      <c r="J47" s="10">
        <f t="shared" si="4"/>
        <v>71.883333333333326</v>
      </c>
      <c r="K47" s="14"/>
    </row>
    <row r="48" spans="1:11" ht="15">
      <c r="A48" s="7">
        <v>46</v>
      </c>
      <c r="B48" s="7" t="s">
        <v>25</v>
      </c>
      <c r="C48" s="7" t="s">
        <v>26</v>
      </c>
      <c r="D48" s="7">
        <v>95</v>
      </c>
      <c r="E48" s="7">
        <v>105.5</v>
      </c>
      <c r="F48" s="7">
        <v>200.5</v>
      </c>
      <c r="G48" s="6"/>
      <c r="H48" s="6"/>
      <c r="I48" s="7">
        <v>75</v>
      </c>
      <c r="J48" s="8">
        <f t="shared" ref="J48:J82" si="5">F48/3/2+I48/2</f>
        <v>70.916666666666657</v>
      </c>
      <c r="K48" s="6"/>
    </row>
    <row r="49" spans="1:11" ht="15">
      <c r="A49" s="7">
        <v>47</v>
      </c>
      <c r="B49" s="7" t="s">
        <v>27</v>
      </c>
      <c r="C49" s="7" t="s">
        <v>28</v>
      </c>
      <c r="D49" s="7">
        <v>118.5</v>
      </c>
      <c r="E49" s="7">
        <v>114</v>
      </c>
      <c r="F49" s="7">
        <v>232.5</v>
      </c>
      <c r="G49" s="6"/>
      <c r="H49" s="6"/>
      <c r="I49" s="7">
        <v>76.2</v>
      </c>
      <c r="J49" s="8">
        <f t="shared" si="5"/>
        <v>76.849999999999994</v>
      </c>
      <c r="K49" s="6"/>
    </row>
    <row r="50" spans="1:11" ht="15">
      <c r="A50" s="7">
        <v>48</v>
      </c>
      <c r="B50" s="7" t="s">
        <v>27</v>
      </c>
      <c r="C50" s="7" t="s">
        <v>29</v>
      </c>
      <c r="D50" s="7">
        <v>108.5</v>
      </c>
      <c r="E50" s="7">
        <v>108</v>
      </c>
      <c r="F50" s="7">
        <v>216.5</v>
      </c>
      <c r="G50" s="6"/>
      <c r="H50" s="6"/>
      <c r="I50" s="7">
        <v>78.599999999999994</v>
      </c>
      <c r="J50" s="8">
        <f t="shared" si="5"/>
        <v>75.383333333333326</v>
      </c>
      <c r="K50" s="6"/>
    </row>
    <row r="51" spans="1:11" s="1" customFormat="1" ht="15">
      <c r="A51" s="7">
        <v>49</v>
      </c>
      <c r="B51" s="7" t="s">
        <v>30</v>
      </c>
      <c r="C51" s="7" t="s">
        <v>31</v>
      </c>
      <c r="D51" s="7">
        <v>116</v>
      </c>
      <c r="E51" s="7">
        <v>107.5</v>
      </c>
      <c r="F51" s="7">
        <v>223.5</v>
      </c>
      <c r="G51" s="6"/>
      <c r="H51" s="6"/>
      <c r="I51" s="7">
        <v>74.400000000000006</v>
      </c>
      <c r="J51" s="8">
        <f t="shared" si="5"/>
        <v>74.45</v>
      </c>
      <c r="K51" s="6"/>
    </row>
    <row r="52" spans="1:11" ht="15">
      <c r="A52" s="7">
        <v>50</v>
      </c>
      <c r="B52" s="7" t="s">
        <v>32</v>
      </c>
      <c r="C52" s="7" t="s">
        <v>33</v>
      </c>
      <c r="D52" s="7">
        <v>100</v>
      </c>
      <c r="E52" s="7">
        <v>113</v>
      </c>
      <c r="F52" s="7">
        <v>213</v>
      </c>
      <c r="G52" s="6"/>
      <c r="H52" s="6"/>
      <c r="I52" s="7">
        <v>74.2</v>
      </c>
      <c r="J52" s="8">
        <f t="shared" si="5"/>
        <v>72.599999999999994</v>
      </c>
      <c r="K52" s="6"/>
    </row>
    <row r="53" spans="1:11" ht="15">
      <c r="A53" s="7">
        <v>51</v>
      </c>
      <c r="B53" s="7" t="s">
        <v>34</v>
      </c>
      <c r="C53" s="7" t="s">
        <v>35</v>
      </c>
      <c r="D53" s="7">
        <v>101.5</v>
      </c>
      <c r="E53" s="7">
        <v>103</v>
      </c>
      <c r="F53" s="7">
        <v>204.5</v>
      </c>
      <c r="G53" s="6"/>
      <c r="H53" s="6"/>
      <c r="I53" s="7">
        <v>76.56</v>
      </c>
      <c r="J53" s="8">
        <f t="shared" si="5"/>
        <v>72.363333333333344</v>
      </c>
      <c r="K53" s="6"/>
    </row>
    <row r="54" spans="1:11" s="1" customFormat="1" ht="15">
      <c r="A54" s="7">
        <v>52</v>
      </c>
      <c r="B54" s="7" t="s">
        <v>36</v>
      </c>
      <c r="C54" s="7" t="s">
        <v>37</v>
      </c>
      <c r="D54" s="7">
        <v>82.5</v>
      </c>
      <c r="E54" s="7">
        <v>89.5</v>
      </c>
      <c r="F54" s="7">
        <v>172</v>
      </c>
      <c r="G54" s="6"/>
      <c r="H54" s="6"/>
      <c r="I54" s="7">
        <v>74.599999999999994</v>
      </c>
      <c r="J54" s="8">
        <f t="shared" si="5"/>
        <v>65.966666666666669</v>
      </c>
      <c r="K54" s="6"/>
    </row>
    <row r="55" spans="1:11" ht="15">
      <c r="A55" s="7">
        <v>53</v>
      </c>
      <c r="B55" s="7" t="s">
        <v>38</v>
      </c>
      <c r="C55" s="7" t="s">
        <v>39</v>
      </c>
      <c r="D55" s="7">
        <v>107</v>
      </c>
      <c r="E55" s="7">
        <v>90</v>
      </c>
      <c r="F55" s="7">
        <v>197</v>
      </c>
      <c r="G55" s="6"/>
      <c r="H55" s="6"/>
      <c r="I55" s="7">
        <v>81.34</v>
      </c>
      <c r="J55" s="8">
        <f t="shared" si="5"/>
        <v>73.50333333333333</v>
      </c>
      <c r="K55" s="6"/>
    </row>
    <row r="56" spans="1:11" ht="15">
      <c r="A56" s="7">
        <v>54</v>
      </c>
      <c r="B56" s="7" t="s">
        <v>40</v>
      </c>
      <c r="C56" s="7" t="s">
        <v>41</v>
      </c>
      <c r="D56" s="7">
        <v>112.5</v>
      </c>
      <c r="E56" s="7">
        <v>79.5</v>
      </c>
      <c r="F56" s="7">
        <v>192</v>
      </c>
      <c r="G56" s="6"/>
      <c r="H56" s="6"/>
      <c r="I56" s="7">
        <v>75.2</v>
      </c>
      <c r="J56" s="8">
        <f t="shared" si="5"/>
        <v>69.599999999999994</v>
      </c>
      <c r="K56" s="6"/>
    </row>
    <row r="57" spans="1:11" s="1" customFormat="1" ht="15">
      <c r="A57" s="7">
        <v>55</v>
      </c>
      <c r="B57" s="7" t="s">
        <v>42</v>
      </c>
      <c r="C57" s="7" t="s">
        <v>43</v>
      </c>
      <c r="D57" s="7">
        <v>108.5</v>
      </c>
      <c r="E57" s="7">
        <v>115</v>
      </c>
      <c r="F57" s="7">
        <v>223.5</v>
      </c>
      <c r="G57" s="6"/>
      <c r="H57" s="6"/>
      <c r="I57" s="7">
        <v>79.58</v>
      </c>
      <c r="J57" s="8">
        <f t="shared" si="5"/>
        <v>77.039999999999992</v>
      </c>
      <c r="K57" s="6"/>
    </row>
    <row r="58" spans="1:11" ht="15">
      <c r="A58" s="7">
        <v>56</v>
      </c>
      <c r="B58" s="7" t="s">
        <v>44</v>
      </c>
      <c r="C58" s="7" t="s">
        <v>45</v>
      </c>
      <c r="D58" s="7">
        <v>92.5</v>
      </c>
      <c r="E58" s="7">
        <v>90.5</v>
      </c>
      <c r="F58" s="7">
        <v>183</v>
      </c>
      <c r="G58" s="6"/>
      <c r="H58" s="6"/>
      <c r="I58" s="7">
        <v>80.7</v>
      </c>
      <c r="J58" s="8">
        <f t="shared" si="5"/>
        <v>70.849999999999994</v>
      </c>
      <c r="K58" s="6"/>
    </row>
    <row r="59" spans="1:11" ht="15">
      <c r="A59" s="7">
        <v>57</v>
      </c>
      <c r="B59" s="7" t="s">
        <v>44</v>
      </c>
      <c r="C59" s="7" t="s">
        <v>46</v>
      </c>
      <c r="D59" s="7">
        <v>108</v>
      </c>
      <c r="E59" s="7">
        <v>93</v>
      </c>
      <c r="F59" s="7">
        <v>201</v>
      </c>
      <c r="G59" s="6"/>
      <c r="H59" s="6"/>
      <c r="I59" s="7">
        <v>72.599999999999994</v>
      </c>
      <c r="J59" s="8">
        <f t="shared" si="5"/>
        <v>69.8</v>
      </c>
      <c r="K59" s="6"/>
    </row>
    <row r="60" spans="1:11" s="1" customFormat="1" ht="15">
      <c r="A60" s="7">
        <v>58</v>
      </c>
      <c r="B60" s="7" t="s">
        <v>47</v>
      </c>
      <c r="C60" s="7" t="s">
        <v>48</v>
      </c>
      <c r="D60" s="7">
        <v>107</v>
      </c>
      <c r="E60" s="7">
        <v>96.5</v>
      </c>
      <c r="F60" s="7">
        <v>203.5</v>
      </c>
      <c r="G60" s="6"/>
      <c r="H60" s="6"/>
      <c r="I60" s="7">
        <v>80.2</v>
      </c>
      <c r="J60" s="8">
        <f t="shared" si="5"/>
        <v>74.016666666666666</v>
      </c>
      <c r="K60" s="6"/>
    </row>
    <row r="61" spans="1:11" ht="15">
      <c r="A61" s="7">
        <v>59</v>
      </c>
      <c r="B61" s="7" t="s">
        <v>49</v>
      </c>
      <c r="C61" s="7" t="s">
        <v>50</v>
      </c>
      <c r="D61" s="7">
        <v>87.5</v>
      </c>
      <c r="E61" s="7">
        <v>85</v>
      </c>
      <c r="F61" s="7">
        <v>172.5</v>
      </c>
      <c r="G61" s="6"/>
      <c r="H61" s="6"/>
      <c r="I61" s="7">
        <v>71.8</v>
      </c>
      <c r="J61" s="8">
        <f t="shared" si="5"/>
        <v>64.650000000000006</v>
      </c>
      <c r="K61" s="6"/>
    </row>
    <row r="62" spans="1:11" s="1" customFormat="1" ht="15">
      <c r="A62" s="7">
        <v>60</v>
      </c>
      <c r="B62" s="7" t="s">
        <v>51</v>
      </c>
      <c r="C62" s="7" t="s">
        <v>52</v>
      </c>
      <c r="D62" s="7">
        <v>98.5</v>
      </c>
      <c r="E62" s="7">
        <v>99</v>
      </c>
      <c r="F62" s="7">
        <v>197.5</v>
      </c>
      <c r="G62" s="6"/>
      <c r="H62" s="6"/>
      <c r="I62" s="7">
        <v>77.400000000000006</v>
      </c>
      <c r="J62" s="8">
        <f t="shared" si="5"/>
        <v>71.616666666666674</v>
      </c>
      <c r="K62" s="6"/>
    </row>
    <row r="63" spans="1:11" ht="15">
      <c r="A63" s="7">
        <v>61</v>
      </c>
      <c r="B63" s="7" t="s">
        <v>53</v>
      </c>
      <c r="C63" s="7" t="s">
        <v>54</v>
      </c>
      <c r="D63" s="7">
        <v>114.5</v>
      </c>
      <c r="E63" s="7">
        <v>96.5</v>
      </c>
      <c r="F63" s="7">
        <v>211</v>
      </c>
      <c r="G63" s="6"/>
      <c r="H63" s="6"/>
      <c r="I63" s="7">
        <v>74.2</v>
      </c>
      <c r="J63" s="8">
        <f t="shared" si="5"/>
        <v>72.266666666666666</v>
      </c>
      <c r="K63" s="6"/>
    </row>
    <row r="64" spans="1:11" ht="15">
      <c r="A64" s="7">
        <v>62</v>
      </c>
      <c r="B64" s="7" t="str">
        <f>"0201055"</f>
        <v>0201055</v>
      </c>
      <c r="C64" s="7" t="str">
        <f>"3134020401930"</f>
        <v>3134020401930</v>
      </c>
      <c r="D64" s="7">
        <v>98.5</v>
      </c>
      <c r="E64" s="7">
        <v>107.5</v>
      </c>
      <c r="F64" s="7">
        <v>206</v>
      </c>
      <c r="G64" s="6"/>
      <c r="H64" s="6"/>
      <c r="I64" s="7">
        <v>72.8</v>
      </c>
      <c r="J64" s="8">
        <f t="shared" si="5"/>
        <v>70.733333333333334</v>
      </c>
      <c r="K64" s="6"/>
    </row>
    <row r="65" spans="1:11" s="1" customFormat="1" ht="15">
      <c r="A65" s="7">
        <v>63</v>
      </c>
      <c r="B65" s="7" t="s">
        <v>55</v>
      </c>
      <c r="C65" s="7" t="s">
        <v>56</v>
      </c>
      <c r="D65" s="7">
        <v>117</v>
      </c>
      <c r="E65" s="7">
        <v>92</v>
      </c>
      <c r="F65" s="7">
        <v>209</v>
      </c>
      <c r="G65" s="6"/>
      <c r="H65" s="6"/>
      <c r="I65" s="7">
        <v>77.400000000000006</v>
      </c>
      <c r="J65" s="8">
        <f t="shared" si="5"/>
        <v>73.533333333333331</v>
      </c>
      <c r="K65" s="6"/>
    </row>
    <row r="66" spans="1:11" ht="15">
      <c r="A66" s="7">
        <v>64</v>
      </c>
      <c r="B66" s="7" t="s">
        <v>57</v>
      </c>
      <c r="C66" s="7" t="s">
        <v>58</v>
      </c>
      <c r="D66" s="7">
        <v>95</v>
      </c>
      <c r="E66" s="7">
        <v>89</v>
      </c>
      <c r="F66" s="7">
        <v>184</v>
      </c>
      <c r="G66" s="6"/>
      <c r="H66" s="6"/>
      <c r="I66" s="7">
        <v>73.400000000000006</v>
      </c>
      <c r="J66" s="8">
        <f t="shared" si="5"/>
        <v>67.366666666666674</v>
      </c>
      <c r="K66" s="6"/>
    </row>
    <row r="67" spans="1:11" ht="15">
      <c r="A67" s="7">
        <v>65</v>
      </c>
      <c r="B67" s="7" t="s">
        <v>57</v>
      </c>
      <c r="C67" s="7" t="s">
        <v>59</v>
      </c>
      <c r="D67" s="7">
        <v>77</v>
      </c>
      <c r="E67" s="7">
        <v>103.5</v>
      </c>
      <c r="F67" s="7">
        <v>180.5</v>
      </c>
      <c r="G67" s="6"/>
      <c r="H67" s="6"/>
      <c r="I67" s="7">
        <v>70.400000000000006</v>
      </c>
      <c r="J67" s="8">
        <f t="shared" si="5"/>
        <v>65.283333333333331</v>
      </c>
      <c r="K67" s="6"/>
    </row>
    <row r="68" spans="1:11" s="1" customFormat="1" ht="15">
      <c r="A68" s="7">
        <v>66</v>
      </c>
      <c r="B68" s="7" t="s">
        <v>60</v>
      </c>
      <c r="C68" s="7" t="s">
        <v>61</v>
      </c>
      <c r="D68" s="7">
        <v>107</v>
      </c>
      <c r="E68" s="7">
        <v>101</v>
      </c>
      <c r="F68" s="7">
        <v>208</v>
      </c>
      <c r="G68" s="6"/>
      <c r="H68" s="6"/>
      <c r="I68" s="7">
        <v>74.400000000000006</v>
      </c>
      <c r="J68" s="8">
        <f t="shared" si="5"/>
        <v>71.866666666666674</v>
      </c>
      <c r="K68" s="6"/>
    </row>
    <row r="69" spans="1:11" s="2" customFormat="1" ht="15">
      <c r="A69" s="7">
        <v>67</v>
      </c>
      <c r="B69" s="7" t="s">
        <v>62</v>
      </c>
      <c r="C69" s="7" t="s">
        <v>63</v>
      </c>
      <c r="D69" s="7">
        <v>97</v>
      </c>
      <c r="E69" s="7">
        <v>79</v>
      </c>
      <c r="F69" s="7">
        <v>176</v>
      </c>
      <c r="G69" s="6"/>
      <c r="H69" s="6"/>
      <c r="I69" s="7">
        <v>75.599999999999994</v>
      </c>
      <c r="J69" s="8">
        <f t="shared" si="5"/>
        <v>67.133333333333326</v>
      </c>
      <c r="K69" s="6"/>
    </row>
    <row r="70" spans="1:11" ht="15">
      <c r="A70" s="7">
        <v>68</v>
      </c>
      <c r="B70" s="7" t="s">
        <v>64</v>
      </c>
      <c r="C70" s="7" t="s">
        <v>65</v>
      </c>
      <c r="D70" s="7">
        <v>94</v>
      </c>
      <c r="E70" s="7">
        <v>90.5</v>
      </c>
      <c r="F70" s="7">
        <v>184.5</v>
      </c>
      <c r="G70" s="6"/>
      <c r="H70" s="6"/>
      <c r="I70" s="7">
        <v>66</v>
      </c>
      <c r="J70" s="8">
        <f t="shared" si="5"/>
        <v>63.75</v>
      </c>
      <c r="K70" s="6"/>
    </row>
    <row r="71" spans="1:11" ht="15">
      <c r="A71" s="7">
        <v>69</v>
      </c>
      <c r="B71" s="7" t="s">
        <v>66</v>
      </c>
      <c r="C71" s="7" t="s">
        <v>67</v>
      </c>
      <c r="D71" s="7">
        <v>110</v>
      </c>
      <c r="E71" s="7">
        <v>97</v>
      </c>
      <c r="F71" s="7">
        <v>207</v>
      </c>
      <c r="G71" s="6"/>
      <c r="H71" s="6"/>
      <c r="I71" s="7">
        <v>72.2</v>
      </c>
      <c r="J71" s="8">
        <f t="shared" si="5"/>
        <v>70.599999999999994</v>
      </c>
      <c r="K71" s="6"/>
    </row>
    <row r="72" spans="1:11" s="1" customFormat="1" ht="15">
      <c r="A72" s="7">
        <v>70</v>
      </c>
      <c r="B72" s="7" t="s">
        <v>68</v>
      </c>
      <c r="C72" s="7" t="s">
        <v>69</v>
      </c>
      <c r="D72" s="7">
        <v>81</v>
      </c>
      <c r="E72" s="7">
        <v>108</v>
      </c>
      <c r="F72" s="7">
        <v>189</v>
      </c>
      <c r="G72" s="6"/>
      <c r="H72" s="6"/>
      <c r="I72" s="7">
        <v>73.2</v>
      </c>
      <c r="J72" s="8">
        <f t="shared" si="5"/>
        <v>68.099999999999994</v>
      </c>
      <c r="K72" s="6"/>
    </row>
    <row r="73" spans="1:11" s="1" customFormat="1" ht="15">
      <c r="A73" s="7">
        <v>71</v>
      </c>
      <c r="B73" s="7" t="s">
        <v>70</v>
      </c>
      <c r="C73" s="7" t="s">
        <v>71</v>
      </c>
      <c r="D73" s="7">
        <v>98</v>
      </c>
      <c r="E73" s="7">
        <v>65</v>
      </c>
      <c r="F73" s="7">
        <v>163</v>
      </c>
      <c r="G73" s="6"/>
      <c r="H73" s="6"/>
      <c r="I73" s="7">
        <v>72.2</v>
      </c>
      <c r="J73" s="8">
        <f t="shared" si="5"/>
        <v>63.266666666666666</v>
      </c>
      <c r="K73" s="6"/>
    </row>
    <row r="74" spans="1:11" ht="15">
      <c r="A74" s="7">
        <v>72</v>
      </c>
      <c r="B74" s="7" t="s">
        <v>72</v>
      </c>
      <c r="C74" s="7" t="s">
        <v>73</v>
      </c>
      <c r="D74" s="7">
        <v>91.5</v>
      </c>
      <c r="E74" s="7">
        <v>120</v>
      </c>
      <c r="F74" s="7">
        <v>211.5</v>
      </c>
      <c r="G74" s="6"/>
      <c r="H74" s="6"/>
      <c r="I74" s="7">
        <v>75.2</v>
      </c>
      <c r="J74" s="8">
        <f t="shared" si="5"/>
        <v>72.849999999999994</v>
      </c>
      <c r="K74" s="6"/>
    </row>
    <row r="75" spans="1:11" ht="15">
      <c r="A75" s="7">
        <v>73</v>
      </c>
      <c r="B75" s="7" t="s">
        <v>74</v>
      </c>
      <c r="C75" s="7" t="s">
        <v>75</v>
      </c>
      <c r="D75" s="7">
        <v>84</v>
      </c>
      <c r="E75" s="7">
        <v>97</v>
      </c>
      <c r="F75" s="7">
        <v>181</v>
      </c>
      <c r="G75" s="6"/>
      <c r="H75" s="6"/>
      <c r="I75" s="7">
        <v>78.900000000000006</v>
      </c>
      <c r="J75" s="8">
        <f t="shared" si="5"/>
        <v>69.616666666666674</v>
      </c>
      <c r="K75" s="6"/>
    </row>
    <row r="76" spans="1:11" ht="15">
      <c r="A76" s="7">
        <v>74</v>
      </c>
      <c r="B76" s="7" t="s">
        <v>76</v>
      </c>
      <c r="C76" s="7" t="s">
        <v>77</v>
      </c>
      <c r="D76" s="7">
        <v>92</v>
      </c>
      <c r="E76" s="7">
        <v>108.5</v>
      </c>
      <c r="F76" s="7">
        <v>200.5</v>
      </c>
      <c r="G76" s="6"/>
      <c r="H76" s="6"/>
      <c r="I76" s="7">
        <v>77.5</v>
      </c>
      <c r="J76" s="8">
        <f t="shared" si="5"/>
        <v>72.166666666666657</v>
      </c>
      <c r="K76" s="6"/>
    </row>
    <row r="77" spans="1:11" ht="15">
      <c r="A77" s="7">
        <v>75</v>
      </c>
      <c r="B77" s="7" t="s">
        <v>78</v>
      </c>
      <c r="C77" s="7" t="s">
        <v>79</v>
      </c>
      <c r="D77" s="7">
        <v>103.5</v>
      </c>
      <c r="E77" s="7">
        <v>106.5</v>
      </c>
      <c r="F77" s="7">
        <v>210</v>
      </c>
      <c r="G77" s="6"/>
      <c r="H77" s="6"/>
      <c r="I77" s="7">
        <v>81.8</v>
      </c>
      <c r="J77" s="8">
        <f t="shared" si="5"/>
        <v>75.900000000000006</v>
      </c>
      <c r="K77" s="6"/>
    </row>
    <row r="78" spans="1:11" s="1" customFormat="1" ht="15">
      <c r="A78" s="7">
        <v>76</v>
      </c>
      <c r="B78" s="7" t="s">
        <v>80</v>
      </c>
      <c r="C78" s="7" t="s">
        <v>81</v>
      </c>
      <c r="D78" s="7">
        <v>97</v>
      </c>
      <c r="E78" s="7">
        <v>103.5</v>
      </c>
      <c r="F78" s="7">
        <v>200.5</v>
      </c>
      <c r="G78" s="6"/>
      <c r="H78" s="6"/>
      <c r="I78" s="7">
        <v>74.7</v>
      </c>
      <c r="J78" s="8">
        <f t="shared" si="5"/>
        <v>70.766666666666666</v>
      </c>
      <c r="K78" s="6"/>
    </row>
    <row r="79" spans="1:11" ht="15">
      <c r="A79" s="7">
        <v>77</v>
      </c>
      <c r="B79" s="7" t="s">
        <v>82</v>
      </c>
      <c r="C79" s="7" t="s">
        <v>83</v>
      </c>
      <c r="D79" s="7">
        <v>105</v>
      </c>
      <c r="E79" s="7">
        <v>120.5</v>
      </c>
      <c r="F79" s="7">
        <v>225.5</v>
      </c>
      <c r="G79" s="6"/>
      <c r="H79" s="6"/>
      <c r="I79" s="7">
        <v>75.2</v>
      </c>
      <c r="J79" s="8">
        <f t="shared" si="5"/>
        <v>75.183333333333337</v>
      </c>
      <c r="K79" s="6"/>
    </row>
    <row r="80" spans="1:11" ht="15">
      <c r="A80" s="7">
        <v>78</v>
      </c>
      <c r="B80" s="7" t="s">
        <v>82</v>
      </c>
      <c r="C80" s="7" t="s">
        <v>84</v>
      </c>
      <c r="D80" s="7">
        <v>98.5</v>
      </c>
      <c r="E80" s="7">
        <v>102</v>
      </c>
      <c r="F80" s="7">
        <v>200.5</v>
      </c>
      <c r="G80" s="6"/>
      <c r="H80" s="6"/>
      <c r="I80" s="7">
        <v>76</v>
      </c>
      <c r="J80" s="8">
        <f t="shared" si="5"/>
        <v>71.416666666666657</v>
      </c>
      <c r="K80" s="6"/>
    </row>
    <row r="81" spans="1:11" s="1" customFormat="1" ht="15">
      <c r="A81" s="7">
        <v>79</v>
      </c>
      <c r="B81" s="7" t="s">
        <v>85</v>
      </c>
      <c r="C81" s="7" t="s">
        <v>86</v>
      </c>
      <c r="D81" s="7">
        <v>96.5</v>
      </c>
      <c r="E81" s="7">
        <v>101.5</v>
      </c>
      <c r="F81" s="7">
        <v>198</v>
      </c>
      <c r="G81" s="6"/>
      <c r="H81" s="6"/>
      <c r="I81" s="7">
        <v>74.400000000000006</v>
      </c>
      <c r="J81" s="8">
        <f t="shared" si="5"/>
        <v>70.2</v>
      </c>
      <c r="K81" s="6"/>
    </row>
    <row r="82" spans="1:11" ht="15">
      <c r="A82" s="7">
        <v>80</v>
      </c>
      <c r="B82" s="7" t="s">
        <v>87</v>
      </c>
      <c r="C82" s="7" t="s">
        <v>88</v>
      </c>
      <c r="D82" s="7">
        <v>89</v>
      </c>
      <c r="E82" s="7">
        <v>103.5</v>
      </c>
      <c r="F82" s="7">
        <v>192.5</v>
      </c>
      <c r="G82" s="6"/>
      <c r="H82" s="6"/>
      <c r="I82" s="7">
        <v>80.599999999999994</v>
      </c>
      <c r="J82" s="8">
        <f t="shared" si="5"/>
        <v>72.383333333333326</v>
      </c>
      <c r="K82" s="6"/>
    </row>
    <row r="83" spans="1:11" ht="15">
      <c r="A83" s="7">
        <v>81</v>
      </c>
      <c r="B83" s="15" t="s">
        <v>233</v>
      </c>
      <c r="C83" s="16" t="s">
        <v>234</v>
      </c>
      <c r="D83" s="13">
        <v>92</v>
      </c>
      <c r="E83" s="13">
        <v>103</v>
      </c>
      <c r="F83" s="13">
        <v>195</v>
      </c>
      <c r="G83" s="9"/>
      <c r="H83" s="9">
        <v>81</v>
      </c>
      <c r="I83" s="9">
        <v>81</v>
      </c>
      <c r="J83" s="10">
        <f>F83/2/3+I83/2</f>
        <v>73</v>
      </c>
      <c r="K83" s="14"/>
    </row>
    <row r="84" spans="1:11" s="1" customFormat="1" ht="15">
      <c r="A84" s="7">
        <v>82</v>
      </c>
      <c r="B84" s="7" t="s">
        <v>89</v>
      </c>
      <c r="C84" s="7" t="s">
        <v>90</v>
      </c>
      <c r="D84" s="7">
        <v>101.5</v>
      </c>
      <c r="E84" s="7">
        <v>84</v>
      </c>
      <c r="F84" s="7">
        <v>185.5</v>
      </c>
      <c r="G84" s="6"/>
      <c r="H84" s="6"/>
      <c r="I84" s="7">
        <v>80</v>
      </c>
      <c r="J84" s="8">
        <f t="shared" ref="J84:J116" si="6">F84/3/2+I84/2</f>
        <v>70.916666666666671</v>
      </c>
      <c r="K84" s="6"/>
    </row>
    <row r="85" spans="1:11" ht="15">
      <c r="A85" s="7">
        <v>83</v>
      </c>
      <c r="B85" s="7" t="s">
        <v>91</v>
      </c>
      <c r="C85" s="7" t="s">
        <v>92</v>
      </c>
      <c r="D85" s="7">
        <v>92.5</v>
      </c>
      <c r="E85" s="7">
        <v>76.400000000000006</v>
      </c>
      <c r="F85" s="7">
        <v>168.9</v>
      </c>
      <c r="G85" s="6"/>
      <c r="H85" s="6"/>
      <c r="I85" s="7">
        <v>78.2</v>
      </c>
      <c r="J85" s="8">
        <f t="shared" si="6"/>
        <v>67.25</v>
      </c>
      <c r="K85" s="6"/>
    </row>
    <row r="86" spans="1:11" ht="15">
      <c r="A86" s="7">
        <v>84</v>
      </c>
      <c r="B86" s="7" t="s">
        <v>93</v>
      </c>
      <c r="C86" s="7" t="s">
        <v>94</v>
      </c>
      <c r="D86" s="7">
        <v>84</v>
      </c>
      <c r="E86" s="7">
        <v>86.9</v>
      </c>
      <c r="F86" s="7">
        <v>170.9</v>
      </c>
      <c r="G86" s="6"/>
      <c r="H86" s="6"/>
      <c r="I86" s="7">
        <v>78.2</v>
      </c>
      <c r="J86" s="8">
        <f t="shared" si="6"/>
        <v>67.583333333333343</v>
      </c>
      <c r="K86" s="6"/>
    </row>
    <row r="87" spans="1:11" s="1" customFormat="1" ht="15">
      <c r="A87" s="7">
        <v>85</v>
      </c>
      <c r="B87" s="7" t="s">
        <v>95</v>
      </c>
      <c r="C87" s="7" t="s">
        <v>96</v>
      </c>
      <c r="D87" s="7">
        <v>111</v>
      </c>
      <c r="E87" s="7">
        <v>102.5</v>
      </c>
      <c r="F87" s="7">
        <v>213.5</v>
      </c>
      <c r="G87" s="6"/>
      <c r="H87" s="6"/>
      <c r="I87" s="7">
        <v>79.400000000000006</v>
      </c>
      <c r="J87" s="8">
        <f t="shared" si="6"/>
        <v>75.283333333333331</v>
      </c>
      <c r="K87" s="6"/>
    </row>
    <row r="88" spans="1:11" s="1" customFormat="1" ht="15">
      <c r="A88" s="7">
        <v>86</v>
      </c>
      <c r="B88" s="7" t="s">
        <v>95</v>
      </c>
      <c r="C88" s="7" t="s">
        <v>97</v>
      </c>
      <c r="D88" s="7">
        <v>98.5</v>
      </c>
      <c r="E88" s="7">
        <v>103.4</v>
      </c>
      <c r="F88" s="7">
        <v>201.9</v>
      </c>
      <c r="G88" s="6"/>
      <c r="H88" s="6"/>
      <c r="I88" s="7">
        <v>79</v>
      </c>
      <c r="J88" s="8">
        <f t="shared" si="6"/>
        <v>73.150000000000006</v>
      </c>
      <c r="K88" s="6"/>
    </row>
    <row r="89" spans="1:11" ht="15">
      <c r="A89" s="7">
        <v>87</v>
      </c>
      <c r="B89" s="7" t="s">
        <v>95</v>
      </c>
      <c r="C89" s="7" t="s">
        <v>98</v>
      </c>
      <c r="D89" s="7">
        <v>110.5</v>
      </c>
      <c r="E89" s="7">
        <v>82.8</v>
      </c>
      <c r="F89" s="7">
        <v>193.3</v>
      </c>
      <c r="G89" s="6"/>
      <c r="H89" s="6"/>
      <c r="I89" s="7">
        <v>75.8</v>
      </c>
      <c r="J89" s="8">
        <f t="shared" si="6"/>
        <v>70.116666666666674</v>
      </c>
      <c r="K89" s="6"/>
    </row>
    <row r="90" spans="1:11" ht="15">
      <c r="A90" s="7">
        <v>88</v>
      </c>
      <c r="B90" s="7" t="s">
        <v>99</v>
      </c>
      <c r="C90" s="7" t="s">
        <v>100</v>
      </c>
      <c r="D90" s="7">
        <v>89</v>
      </c>
      <c r="E90" s="7">
        <v>80.400000000000006</v>
      </c>
      <c r="F90" s="7">
        <v>169.4</v>
      </c>
      <c r="G90" s="6"/>
      <c r="H90" s="6"/>
      <c r="I90" s="7">
        <v>76.400000000000006</v>
      </c>
      <c r="J90" s="8">
        <f t="shared" si="6"/>
        <v>66.433333333333337</v>
      </c>
      <c r="K90" s="6"/>
    </row>
    <row r="91" spans="1:11" s="1" customFormat="1" ht="15">
      <c r="A91" s="7">
        <v>89</v>
      </c>
      <c r="B91" s="7" t="s">
        <v>101</v>
      </c>
      <c r="C91" s="7" t="s">
        <v>102</v>
      </c>
      <c r="D91" s="7">
        <v>95.5</v>
      </c>
      <c r="E91" s="7">
        <v>75.5</v>
      </c>
      <c r="F91" s="7">
        <v>171</v>
      </c>
      <c r="G91" s="6"/>
      <c r="H91" s="6"/>
      <c r="I91" s="7">
        <v>72.3</v>
      </c>
      <c r="J91" s="8">
        <f t="shared" si="6"/>
        <v>64.650000000000006</v>
      </c>
      <c r="K91" s="6"/>
    </row>
    <row r="92" spans="1:11" ht="15">
      <c r="A92" s="7">
        <v>90</v>
      </c>
      <c r="B92" s="7" t="s">
        <v>103</v>
      </c>
      <c r="C92" s="7" t="s">
        <v>104</v>
      </c>
      <c r="D92" s="7">
        <v>97</v>
      </c>
      <c r="E92" s="7">
        <v>97.5</v>
      </c>
      <c r="F92" s="7">
        <v>194.5</v>
      </c>
      <c r="G92" s="6"/>
      <c r="H92" s="6"/>
      <c r="I92" s="7">
        <v>72</v>
      </c>
      <c r="J92" s="8">
        <f t="shared" si="6"/>
        <v>68.416666666666657</v>
      </c>
      <c r="K92" s="6"/>
    </row>
    <row r="93" spans="1:11" ht="15">
      <c r="A93" s="7">
        <v>91</v>
      </c>
      <c r="B93" s="7" t="s">
        <v>105</v>
      </c>
      <c r="C93" s="7" t="s">
        <v>106</v>
      </c>
      <c r="D93" s="7">
        <v>117</v>
      </c>
      <c r="E93" s="7">
        <v>114.5</v>
      </c>
      <c r="F93" s="7">
        <v>231.5</v>
      </c>
      <c r="G93" s="6"/>
      <c r="H93" s="6"/>
      <c r="I93" s="7">
        <v>74.400000000000006</v>
      </c>
      <c r="J93" s="8">
        <f t="shared" si="6"/>
        <v>75.783333333333331</v>
      </c>
      <c r="K93" s="6"/>
    </row>
    <row r="94" spans="1:11" s="1" customFormat="1" ht="15">
      <c r="A94" s="7">
        <v>92</v>
      </c>
      <c r="B94" s="7" t="s">
        <v>107</v>
      </c>
      <c r="C94" s="7" t="s">
        <v>108</v>
      </c>
      <c r="D94" s="7">
        <v>106.5</v>
      </c>
      <c r="E94" s="7">
        <v>112</v>
      </c>
      <c r="F94" s="7">
        <v>218.5</v>
      </c>
      <c r="G94" s="6"/>
      <c r="H94" s="6"/>
      <c r="I94" s="7">
        <v>81.2</v>
      </c>
      <c r="J94" s="8">
        <f t="shared" si="6"/>
        <v>77.016666666666666</v>
      </c>
      <c r="K94" s="6"/>
    </row>
    <row r="95" spans="1:11" s="1" customFormat="1" ht="15">
      <c r="A95" s="7">
        <v>93</v>
      </c>
      <c r="B95" s="7" t="s">
        <v>109</v>
      </c>
      <c r="C95" s="7" t="s">
        <v>110</v>
      </c>
      <c r="D95" s="7">
        <v>105</v>
      </c>
      <c r="E95" s="7">
        <v>84.8</v>
      </c>
      <c r="F95" s="7">
        <v>189.8</v>
      </c>
      <c r="G95" s="6"/>
      <c r="H95" s="6"/>
      <c r="I95" s="7">
        <v>71.599999999999994</v>
      </c>
      <c r="J95" s="8">
        <f t="shared" si="6"/>
        <v>67.433333333333337</v>
      </c>
      <c r="K95" s="6"/>
    </row>
    <row r="96" spans="1:11" ht="15">
      <c r="A96" s="7">
        <v>94</v>
      </c>
      <c r="B96" s="7" t="s">
        <v>111</v>
      </c>
      <c r="C96" s="7" t="s">
        <v>112</v>
      </c>
      <c r="D96" s="7">
        <v>80</v>
      </c>
      <c r="E96" s="7">
        <v>110.5</v>
      </c>
      <c r="F96" s="7">
        <v>190.5</v>
      </c>
      <c r="G96" s="6"/>
      <c r="H96" s="6"/>
      <c r="I96" s="7">
        <v>79.7</v>
      </c>
      <c r="J96" s="8">
        <f t="shared" si="6"/>
        <v>71.599999999999994</v>
      </c>
      <c r="K96" s="6"/>
    </row>
    <row r="97" spans="1:11" ht="15">
      <c r="A97" s="7">
        <v>95</v>
      </c>
      <c r="B97" s="7" t="s">
        <v>111</v>
      </c>
      <c r="C97" s="7" t="s">
        <v>113</v>
      </c>
      <c r="D97" s="7">
        <v>96</v>
      </c>
      <c r="E97" s="7">
        <v>86</v>
      </c>
      <c r="F97" s="7">
        <v>182</v>
      </c>
      <c r="G97" s="6"/>
      <c r="H97" s="6"/>
      <c r="I97" s="7">
        <v>75.3</v>
      </c>
      <c r="J97" s="8">
        <f t="shared" si="6"/>
        <v>67.983333333333334</v>
      </c>
      <c r="K97" s="6"/>
    </row>
    <row r="98" spans="1:11" ht="15">
      <c r="A98" s="7">
        <v>96</v>
      </c>
      <c r="B98" s="7" t="s">
        <v>114</v>
      </c>
      <c r="C98" s="7" t="s">
        <v>115</v>
      </c>
      <c r="D98" s="7">
        <v>101</v>
      </c>
      <c r="E98" s="7">
        <v>112.5</v>
      </c>
      <c r="F98" s="7">
        <v>213.5</v>
      </c>
      <c r="G98" s="6"/>
      <c r="H98" s="6"/>
      <c r="I98" s="7">
        <v>76.599999999999994</v>
      </c>
      <c r="J98" s="8">
        <f t="shared" si="6"/>
        <v>73.883333333333326</v>
      </c>
      <c r="K98" s="6"/>
    </row>
    <row r="99" spans="1:11" s="1" customFormat="1" ht="15">
      <c r="A99" s="7">
        <v>97</v>
      </c>
      <c r="B99" s="7" t="s">
        <v>114</v>
      </c>
      <c r="C99" s="7" t="s">
        <v>116</v>
      </c>
      <c r="D99" s="7">
        <v>91</v>
      </c>
      <c r="E99" s="7">
        <v>108</v>
      </c>
      <c r="F99" s="7">
        <v>199</v>
      </c>
      <c r="G99" s="6"/>
      <c r="H99" s="6"/>
      <c r="I99" s="7">
        <v>78.8</v>
      </c>
      <c r="J99" s="8">
        <f t="shared" si="6"/>
        <v>72.566666666666663</v>
      </c>
      <c r="K99" s="6"/>
    </row>
    <row r="100" spans="1:11" ht="15">
      <c r="A100" s="7">
        <v>98</v>
      </c>
      <c r="B100" s="7" t="s">
        <v>117</v>
      </c>
      <c r="C100" s="7" t="s">
        <v>118</v>
      </c>
      <c r="D100" s="7">
        <v>106.5</v>
      </c>
      <c r="E100" s="7">
        <v>111.5</v>
      </c>
      <c r="F100" s="7">
        <v>218</v>
      </c>
      <c r="G100" s="6"/>
      <c r="H100" s="6"/>
      <c r="I100" s="7">
        <v>82.8</v>
      </c>
      <c r="J100" s="8">
        <f t="shared" si="6"/>
        <v>77.733333333333334</v>
      </c>
      <c r="K100" s="6"/>
    </row>
    <row r="101" spans="1:11" ht="15">
      <c r="A101" s="7">
        <v>99</v>
      </c>
      <c r="B101" s="7" t="s">
        <v>119</v>
      </c>
      <c r="C101" s="7" t="s">
        <v>120</v>
      </c>
      <c r="D101" s="7">
        <v>105.5</v>
      </c>
      <c r="E101" s="7">
        <v>94</v>
      </c>
      <c r="F101" s="7">
        <v>199.5</v>
      </c>
      <c r="G101" s="6"/>
      <c r="H101" s="6"/>
      <c r="I101" s="7">
        <v>78</v>
      </c>
      <c r="J101" s="8">
        <f t="shared" si="6"/>
        <v>72.25</v>
      </c>
      <c r="K101" s="6"/>
    </row>
    <row r="102" spans="1:11" s="1" customFormat="1" ht="15">
      <c r="A102" s="7">
        <v>100</v>
      </c>
      <c r="B102" s="7" t="s">
        <v>121</v>
      </c>
      <c r="C102" s="7" t="s">
        <v>122</v>
      </c>
      <c r="D102" s="7">
        <v>107.5</v>
      </c>
      <c r="E102" s="7">
        <v>106.5</v>
      </c>
      <c r="F102" s="7">
        <v>214</v>
      </c>
      <c r="G102" s="6"/>
      <c r="H102" s="6"/>
      <c r="I102" s="7">
        <v>79.8</v>
      </c>
      <c r="J102" s="8">
        <f t="shared" si="6"/>
        <v>75.566666666666663</v>
      </c>
      <c r="K102" s="6"/>
    </row>
    <row r="103" spans="1:11" ht="15">
      <c r="A103" s="7">
        <v>101</v>
      </c>
      <c r="B103" s="7" t="s">
        <v>123</v>
      </c>
      <c r="C103" s="7" t="s">
        <v>124</v>
      </c>
      <c r="D103" s="7">
        <v>107.5</v>
      </c>
      <c r="E103" s="7">
        <v>87.5</v>
      </c>
      <c r="F103" s="7">
        <v>195</v>
      </c>
      <c r="G103" s="6"/>
      <c r="H103" s="6"/>
      <c r="I103" s="7">
        <v>79.599999999999994</v>
      </c>
      <c r="J103" s="8">
        <f t="shared" si="6"/>
        <v>72.3</v>
      </c>
      <c r="K103" s="6"/>
    </row>
    <row r="104" spans="1:11" ht="15">
      <c r="A104" s="7">
        <v>102</v>
      </c>
      <c r="B104" s="7" t="s">
        <v>123</v>
      </c>
      <c r="C104" s="7" t="s">
        <v>125</v>
      </c>
      <c r="D104" s="7">
        <v>108</v>
      </c>
      <c r="E104" s="7">
        <v>97.5</v>
      </c>
      <c r="F104" s="7">
        <v>205.5</v>
      </c>
      <c r="G104" s="6"/>
      <c r="H104" s="6"/>
      <c r="I104" s="7">
        <v>75.400000000000006</v>
      </c>
      <c r="J104" s="8">
        <f t="shared" si="6"/>
        <v>71.95</v>
      </c>
      <c r="K104" s="6"/>
    </row>
    <row r="105" spans="1:11" s="1" customFormat="1" ht="15">
      <c r="A105" s="7">
        <v>103</v>
      </c>
      <c r="B105" s="7" t="s">
        <v>126</v>
      </c>
      <c r="C105" s="7" t="s">
        <v>127</v>
      </c>
      <c r="D105" s="7">
        <v>118</v>
      </c>
      <c r="E105" s="7">
        <v>106.5</v>
      </c>
      <c r="F105" s="7">
        <v>224.5</v>
      </c>
      <c r="G105" s="6"/>
      <c r="H105" s="6"/>
      <c r="I105" s="7">
        <v>74.8</v>
      </c>
      <c r="J105" s="8">
        <f t="shared" si="6"/>
        <v>74.816666666666663</v>
      </c>
      <c r="K105" s="6"/>
    </row>
    <row r="106" spans="1:11" ht="15">
      <c r="A106" s="7">
        <v>104</v>
      </c>
      <c r="B106" s="7" t="s">
        <v>128</v>
      </c>
      <c r="C106" s="7" t="s">
        <v>129</v>
      </c>
      <c r="D106" s="7">
        <v>100.5</v>
      </c>
      <c r="E106" s="7">
        <v>108.5</v>
      </c>
      <c r="F106" s="7">
        <v>209</v>
      </c>
      <c r="G106" s="6"/>
      <c r="H106" s="6"/>
      <c r="I106" s="7">
        <v>78.599999999999994</v>
      </c>
      <c r="J106" s="8">
        <f t="shared" si="6"/>
        <v>74.133333333333326</v>
      </c>
      <c r="K106" s="6"/>
    </row>
    <row r="107" spans="1:11" ht="15">
      <c r="A107" s="7">
        <v>105</v>
      </c>
      <c r="B107" s="7" t="s">
        <v>130</v>
      </c>
      <c r="C107" s="7" t="s">
        <v>131</v>
      </c>
      <c r="D107" s="7">
        <v>105</v>
      </c>
      <c r="E107" s="7">
        <v>112</v>
      </c>
      <c r="F107" s="7">
        <v>217</v>
      </c>
      <c r="G107" s="6"/>
      <c r="H107" s="6"/>
      <c r="I107" s="7">
        <v>82.4</v>
      </c>
      <c r="J107" s="8">
        <f t="shared" si="6"/>
        <v>77.366666666666674</v>
      </c>
      <c r="K107" s="6"/>
    </row>
    <row r="108" spans="1:11" ht="15">
      <c r="A108" s="7">
        <v>106</v>
      </c>
      <c r="B108" s="7" t="s">
        <v>130</v>
      </c>
      <c r="C108" s="7" t="s">
        <v>132</v>
      </c>
      <c r="D108" s="7">
        <v>96</v>
      </c>
      <c r="E108" s="7">
        <v>115.5</v>
      </c>
      <c r="F108" s="7">
        <v>211.5</v>
      </c>
      <c r="G108" s="6"/>
      <c r="H108" s="6"/>
      <c r="I108" s="7">
        <v>76.599999999999994</v>
      </c>
      <c r="J108" s="8">
        <f t="shared" si="6"/>
        <v>73.55</v>
      </c>
      <c r="K108" s="6"/>
    </row>
    <row r="109" spans="1:11" ht="15">
      <c r="A109" s="7">
        <v>107</v>
      </c>
      <c r="B109" s="7" t="s">
        <v>133</v>
      </c>
      <c r="C109" s="7" t="s">
        <v>134</v>
      </c>
      <c r="D109" s="7">
        <v>100.5</v>
      </c>
      <c r="E109" s="7">
        <v>105.5</v>
      </c>
      <c r="F109" s="7">
        <v>206</v>
      </c>
      <c r="G109" s="6"/>
      <c r="H109" s="6"/>
      <c r="I109" s="7">
        <v>75</v>
      </c>
      <c r="J109" s="8">
        <f t="shared" si="6"/>
        <v>71.833333333333343</v>
      </c>
      <c r="K109" s="6"/>
    </row>
    <row r="110" spans="1:11" ht="15">
      <c r="A110" s="7">
        <v>108</v>
      </c>
      <c r="B110" s="7" t="s">
        <v>135</v>
      </c>
      <c r="C110" s="7" t="s">
        <v>136</v>
      </c>
      <c r="D110" s="7">
        <v>110</v>
      </c>
      <c r="E110" s="7">
        <v>111</v>
      </c>
      <c r="F110" s="7">
        <v>221</v>
      </c>
      <c r="G110" s="6"/>
      <c r="H110" s="6"/>
      <c r="I110" s="7">
        <v>78.599999999999994</v>
      </c>
      <c r="J110" s="8">
        <f t="shared" si="6"/>
        <v>76.133333333333326</v>
      </c>
      <c r="K110" s="6"/>
    </row>
    <row r="111" spans="1:11" ht="15">
      <c r="A111" s="7">
        <v>109</v>
      </c>
      <c r="B111" s="7" t="s">
        <v>135</v>
      </c>
      <c r="C111" s="7" t="s">
        <v>137</v>
      </c>
      <c r="D111" s="7">
        <v>111.5</v>
      </c>
      <c r="E111" s="7">
        <v>115</v>
      </c>
      <c r="F111" s="7">
        <v>226.5</v>
      </c>
      <c r="G111" s="6"/>
      <c r="H111" s="6"/>
      <c r="I111" s="7">
        <v>74.599999999999994</v>
      </c>
      <c r="J111" s="8">
        <f t="shared" si="6"/>
        <v>75.05</v>
      </c>
      <c r="K111" s="6"/>
    </row>
    <row r="112" spans="1:11" ht="15">
      <c r="A112" s="7">
        <v>110</v>
      </c>
      <c r="B112" s="7" t="s">
        <v>138</v>
      </c>
      <c r="C112" s="7" t="s">
        <v>139</v>
      </c>
      <c r="D112" s="7">
        <v>108.5</v>
      </c>
      <c r="E112" s="7">
        <v>93.5</v>
      </c>
      <c r="F112" s="7">
        <v>202</v>
      </c>
      <c r="G112" s="6"/>
      <c r="H112" s="6"/>
      <c r="I112" s="7">
        <v>78</v>
      </c>
      <c r="J112" s="8">
        <f t="shared" si="6"/>
        <v>72.666666666666657</v>
      </c>
      <c r="K112" s="6"/>
    </row>
    <row r="113" spans="1:11" ht="15">
      <c r="A113" s="7">
        <v>111</v>
      </c>
      <c r="B113" s="7" t="s">
        <v>140</v>
      </c>
      <c r="C113" s="7" t="s">
        <v>141</v>
      </c>
      <c r="D113" s="7">
        <v>97.5</v>
      </c>
      <c r="E113" s="7">
        <v>101</v>
      </c>
      <c r="F113" s="7">
        <v>198.5</v>
      </c>
      <c r="G113" s="6"/>
      <c r="H113" s="6"/>
      <c r="I113" s="7">
        <v>75</v>
      </c>
      <c r="J113" s="8">
        <f t="shared" si="6"/>
        <v>70.583333333333343</v>
      </c>
      <c r="K113" s="6"/>
    </row>
    <row r="114" spans="1:11" ht="15">
      <c r="A114" s="7">
        <v>112</v>
      </c>
      <c r="B114" s="7" t="s">
        <v>142</v>
      </c>
      <c r="C114" s="7" t="s">
        <v>143</v>
      </c>
      <c r="D114" s="7">
        <v>113</v>
      </c>
      <c r="E114" s="7">
        <v>113</v>
      </c>
      <c r="F114" s="7">
        <v>226</v>
      </c>
      <c r="G114" s="6"/>
      <c r="H114" s="6"/>
      <c r="I114" s="7">
        <v>81.599999999999994</v>
      </c>
      <c r="J114" s="8">
        <f t="shared" si="6"/>
        <v>78.466666666666669</v>
      </c>
      <c r="K114" s="6"/>
    </row>
    <row r="115" spans="1:11" ht="15">
      <c r="A115" s="7">
        <v>113</v>
      </c>
      <c r="B115" s="7" t="s">
        <v>144</v>
      </c>
      <c r="C115" s="7" t="s">
        <v>145</v>
      </c>
      <c r="D115" s="7">
        <v>113.5</v>
      </c>
      <c r="E115" s="7">
        <v>102</v>
      </c>
      <c r="F115" s="7">
        <v>215.5</v>
      </c>
      <c r="G115" s="6"/>
      <c r="H115" s="6"/>
      <c r="I115" s="7">
        <v>82.2</v>
      </c>
      <c r="J115" s="8">
        <f t="shared" si="6"/>
        <v>77.016666666666666</v>
      </c>
      <c r="K115" s="6"/>
    </row>
    <row r="116" spans="1:11" ht="15">
      <c r="A116" s="7">
        <v>114</v>
      </c>
      <c r="B116" s="7" t="s">
        <v>146</v>
      </c>
      <c r="C116" s="7" t="s">
        <v>147</v>
      </c>
      <c r="D116" s="7">
        <v>89</v>
      </c>
      <c r="E116" s="7">
        <v>99</v>
      </c>
      <c r="F116" s="7">
        <v>188</v>
      </c>
      <c r="G116" s="6"/>
      <c r="H116" s="6"/>
      <c r="I116" s="7">
        <v>79.599999999999994</v>
      </c>
      <c r="J116" s="8">
        <f t="shared" si="6"/>
        <v>71.133333333333326</v>
      </c>
      <c r="K116" s="6"/>
    </row>
    <row r="117" spans="1:11" ht="15">
      <c r="A117" s="7">
        <v>115</v>
      </c>
      <c r="B117" s="9" t="s">
        <v>235</v>
      </c>
      <c r="C117" s="9" t="s">
        <v>236</v>
      </c>
      <c r="D117" s="9">
        <v>98</v>
      </c>
      <c r="E117" s="9">
        <v>94</v>
      </c>
      <c r="F117" s="9">
        <v>192</v>
      </c>
      <c r="G117" s="9">
        <v>78.2</v>
      </c>
      <c r="H117" s="9"/>
      <c r="I117" s="9">
        <v>78.2</v>
      </c>
      <c r="J117" s="10">
        <f t="shared" ref="J117:J124" si="7">F117/2/3+I117/2</f>
        <v>71.099999999999994</v>
      </c>
      <c r="K117" s="14"/>
    </row>
    <row r="118" spans="1:11" ht="15">
      <c r="A118" s="7">
        <v>116</v>
      </c>
      <c r="B118" s="9" t="s">
        <v>237</v>
      </c>
      <c r="C118" s="9" t="s">
        <v>238</v>
      </c>
      <c r="D118" s="9">
        <v>81</v>
      </c>
      <c r="E118" s="9">
        <v>81</v>
      </c>
      <c r="F118" s="9">
        <v>162</v>
      </c>
      <c r="G118" s="9">
        <v>81.599999999999994</v>
      </c>
      <c r="H118" s="9"/>
      <c r="I118" s="9">
        <v>81.599999999999994</v>
      </c>
      <c r="J118" s="10">
        <f t="shared" si="7"/>
        <v>67.8</v>
      </c>
      <c r="K118" s="14"/>
    </row>
    <row r="119" spans="1:11" ht="15">
      <c r="A119" s="7">
        <v>117</v>
      </c>
      <c r="B119" s="9" t="s">
        <v>239</v>
      </c>
      <c r="C119" s="9" t="s">
        <v>240</v>
      </c>
      <c r="D119" s="9">
        <v>108.5</v>
      </c>
      <c r="E119" s="9">
        <v>77.5</v>
      </c>
      <c r="F119" s="9">
        <v>186</v>
      </c>
      <c r="G119" s="9">
        <v>78.400000000000006</v>
      </c>
      <c r="H119" s="9"/>
      <c r="I119" s="9">
        <v>78.400000000000006</v>
      </c>
      <c r="J119" s="10">
        <f t="shared" si="7"/>
        <v>70.2</v>
      </c>
      <c r="K119" s="14"/>
    </row>
    <row r="120" spans="1:11" ht="15">
      <c r="A120" s="7">
        <v>118</v>
      </c>
      <c r="B120" s="9" t="s">
        <v>241</v>
      </c>
      <c r="C120" s="9" t="s">
        <v>242</v>
      </c>
      <c r="D120" s="9">
        <v>95</v>
      </c>
      <c r="E120" s="9">
        <v>107</v>
      </c>
      <c r="F120" s="9">
        <v>202</v>
      </c>
      <c r="G120" s="9">
        <v>79.599999999999994</v>
      </c>
      <c r="H120" s="9"/>
      <c r="I120" s="9">
        <v>79.599999999999994</v>
      </c>
      <c r="J120" s="10">
        <f t="shared" si="7"/>
        <v>73.466666666666669</v>
      </c>
      <c r="K120" s="14"/>
    </row>
    <row r="121" spans="1:11" ht="15">
      <c r="A121" s="7">
        <v>119</v>
      </c>
      <c r="B121" s="9" t="s">
        <v>243</v>
      </c>
      <c r="C121" s="9" t="s">
        <v>244</v>
      </c>
      <c r="D121" s="9">
        <v>82.5</v>
      </c>
      <c r="E121" s="9">
        <v>87.2</v>
      </c>
      <c r="F121" s="9">
        <v>169.7</v>
      </c>
      <c r="G121" s="9">
        <v>86</v>
      </c>
      <c r="H121" s="9"/>
      <c r="I121" s="9">
        <v>86</v>
      </c>
      <c r="J121" s="10">
        <f t="shared" si="7"/>
        <v>71.283333333333331</v>
      </c>
      <c r="K121" s="14"/>
    </row>
    <row r="122" spans="1:11" ht="15">
      <c r="A122" s="7">
        <v>120</v>
      </c>
      <c r="B122" s="9" t="s">
        <v>245</v>
      </c>
      <c r="C122" s="9" t="s">
        <v>246</v>
      </c>
      <c r="D122" s="9">
        <v>94</v>
      </c>
      <c r="E122" s="9">
        <v>86.1</v>
      </c>
      <c r="F122" s="9">
        <v>180.1</v>
      </c>
      <c r="G122" s="9">
        <v>80.8</v>
      </c>
      <c r="H122" s="9"/>
      <c r="I122" s="9">
        <v>80.8</v>
      </c>
      <c r="J122" s="10">
        <f t="shared" si="7"/>
        <v>70.416666666666657</v>
      </c>
      <c r="K122" s="14"/>
    </row>
    <row r="123" spans="1:11" ht="15">
      <c r="A123" s="7">
        <v>121</v>
      </c>
      <c r="B123" s="9" t="s">
        <v>247</v>
      </c>
      <c r="C123" s="9" t="s">
        <v>248</v>
      </c>
      <c r="D123" s="9">
        <v>93</v>
      </c>
      <c r="E123" s="9">
        <v>87.1</v>
      </c>
      <c r="F123" s="9">
        <v>180.1</v>
      </c>
      <c r="G123" s="9">
        <v>78.400000000000006</v>
      </c>
      <c r="H123" s="9"/>
      <c r="I123" s="9">
        <v>78.400000000000006</v>
      </c>
      <c r="J123" s="10">
        <f t="shared" si="7"/>
        <v>69.216666666666669</v>
      </c>
      <c r="K123" s="14"/>
    </row>
    <row r="124" spans="1:11" ht="15">
      <c r="A124" s="7">
        <v>122</v>
      </c>
      <c r="B124" s="9" t="s">
        <v>249</v>
      </c>
      <c r="C124" s="9" t="s">
        <v>250</v>
      </c>
      <c r="D124" s="9">
        <v>82</v>
      </c>
      <c r="E124" s="9">
        <v>113</v>
      </c>
      <c r="F124" s="9">
        <v>195</v>
      </c>
      <c r="G124" s="9">
        <v>79.2</v>
      </c>
      <c r="H124" s="9"/>
      <c r="I124" s="9">
        <v>79.2</v>
      </c>
      <c r="J124" s="10">
        <f t="shared" si="7"/>
        <v>72.099999999999994</v>
      </c>
      <c r="K124" s="14"/>
    </row>
    <row r="125" spans="1:11" ht="15">
      <c r="A125" s="7">
        <v>123</v>
      </c>
      <c r="B125" s="7" t="s">
        <v>148</v>
      </c>
      <c r="C125" s="7" t="s">
        <v>149</v>
      </c>
      <c r="D125" s="7">
        <v>101</v>
      </c>
      <c r="E125" s="7">
        <v>91.1</v>
      </c>
      <c r="F125" s="7">
        <v>192.1</v>
      </c>
      <c r="G125" s="6"/>
      <c r="H125" s="6"/>
      <c r="I125" s="7">
        <v>74</v>
      </c>
      <c r="J125" s="8">
        <f t="shared" ref="J125:J148" si="8">F125/3/2+I125/2</f>
        <v>69.016666666666666</v>
      </c>
      <c r="K125" s="6"/>
    </row>
    <row r="126" spans="1:11" ht="15">
      <c r="A126" s="7">
        <v>124</v>
      </c>
      <c r="B126" s="7" t="s">
        <v>148</v>
      </c>
      <c r="C126" s="7" t="s">
        <v>150</v>
      </c>
      <c r="D126" s="7">
        <v>97</v>
      </c>
      <c r="E126" s="7">
        <v>93.9</v>
      </c>
      <c r="F126" s="7">
        <v>190.9</v>
      </c>
      <c r="G126" s="6"/>
      <c r="H126" s="6"/>
      <c r="I126" s="7">
        <v>72</v>
      </c>
      <c r="J126" s="8">
        <f t="shared" si="8"/>
        <v>67.816666666666663</v>
      </c>
      <c r="K126" s="6"/>
    </row>
    <row r="127" spans="1:11" ht="15">
      <c r="A127" s="7">
        <v>125</v>
      </c>
      <c r="B127" s="7" t="s">
        <v>151</v>
      </c>
      <c r="C127" s="7" t="s">
        <v>152</v>
      </c>
      <c r="D127" s="7">
        <v>105.5</v>
      </c>
      <c r="E127" s="7">
        <v>66.400000000000006</v>
      </c>
      <c r="F127" s="7">
        <v>171.9</v>
      </c>
      <c r="G127" s="6"/>
      <c r="H127" s="6"/>
      <c r="I127" s="7">
        <v>76.599999999999994</v>
      </c>
      <c r="J127" s="8">
        <f t="shared" si="8"/>
        <v>66.95</v>
      </c>
      <c r="K127" s="6"/>
    </row>
    <row r="128" spans="1:11" ht="15">
      <c r="A128" s="7">
        <v>126</v>
      </c>
      <c r="B128" s="7" t="s">
        <v>151</v>
      </c>
      <c r="C128" s="7" t="s">
        <v>153</v>
      </c>
      <c r="D128" s="7">
        <v>82</v>
      </c>
      <c r="E128" s="7">
        <v>69.5</v>
      </c>
      <c r="F128" s="7">
        <v>151.5</v>
      </c>
      <c r="G128" s="6"/>
      <c r="H128" s="6"/>
      <c r="I128" s="7">
        <v>76.8</v>
      </c>
      <c r="J128" s="8">
        <f t="shared" si="8"/>
        <v>63.65</v>
      </c>
      <c r="K128" s="6"/>
    </row>
    <row r="129" spans="1:12" ht="15">
      <c r="A129" s="7">
        <v>127</v>
      </c>
      <c r="B129" s="7" t="s">
        <v>154</v>
      </c>
      <c r="C129" s="7" t="s">
        <v>155</v>
      </c>
      <c r="D129" s="7">
        <v>78.5</v>
      </c>
      <c r="E129" s="7">
        <v>100</v>
      </c>
      <c r="F129" s="7">
        <v>178.5</v>
      </c>
      <c r="G129" s="6"/>
      <c r="H129" s="6"/>
      <c r="I129" s="7">
        <v>74.400000000000006</v>
      </c>
      <c r="J129" s="8">
        <f t="shared" si="8"/>
        <v>66.95</v>
      </c>
      <c r="K129" s="6"/>
    </row>
    <row r="130" spans="1:12" ht="15">
      <c r="A130" s="7">
        <v>128</v>
      </c>
      <c r="B130" s="7" t="s">
        <v>156</v>
      </c>
      <c r="C130" s="7" t="s">
        <v>157</v>
      </c>
      <c r="D130" s="7">
        <v>114.5</v>
      </c>
      <c r="E130" s="7">
        <v>107.5</v>
      </c>
      <c r="F130" s="7">
        <v>222</v>
      </c>
      <c r="G130" s="6"/>
      <c r="H130" s="6"/>
      <c r="I130" s="7">
        <v>81.400000000000006</v>
      </c>
      <c r="J130" s="8">
        <f t="shared" si="8"/>
        <v>77.7</v>
      </c>
      <c r="K130" s="6"/>
    </row>
    <row r="131" spans="1:12" ht="15">
      <c r="A131" s="7">
        <v>129</v>
      </c>
      <c r="B131" s="7" t="s">
        <v>158</v>
      </c>
      <c r="C131" s="7" t="s">
        <v>159</v>
      </c>
      <c r="D131" s="7">
        <v>109</v>
      </c>
      <c r="E131" s="7">
        <v>111.5</v>
      </c>
      <c r="F131" s="7">
        <v>220.5</v>
      </c>
      <c r="G131" s="6"/>
      <c r="H131" s="6"/>
      <c r="I131" s="7">
        <v>74.599999999999994</v>
      </c>
      <c r="J131" s="8">
        <f t="shared" si="8"/>
        <v>74.05</v>
      </c>
      <c r="K131" s="6"/>
    </row>
    <row r="132" spans="1:12" ht="15">
      <c r="A132" s="7">
        <v>130</v>
      </c>
      <c r="B132" s="7" t="s">
        <v>160</v>
      </c>
      <c r="C132" s="7" t="s">
        <v>161</v>
      </c>
      <c r="D132" s="7">
        <v>108.5</v>
      </c>
      <c r="E132" s="7">
        <v>112.5</v>
      </c>
      <c r="F132" s="7">
        <v>221</v>
      </c>
      <c r="G132" s="6"/>
      <c r="H132" s="6"/>
      <c r="I132" s="7">
        <v>78.8</v>
      </c>
      <c r="J132" s="8">
        <f t="shared" si="8"/>
        <v>76.233333333333334</v>
      </c>
      <c r="K132" s="6"/>
    </row>
    <row r="133" spans="1:12" ht="15">
      <c r="A133" s="7">
        <v>131</v>
      </c>
      <c r="B133" s="7" t="s">
        <v>162</v>
      </c>
      <c r="C133" s="7" t="s">
        <v>163</v>
      </c>
      <c r="D133" s="7">
        <v>102</v>
      </c>
      <c r="E133" s="7">
        <v>112</v>
      </c>
      <c r="F133" s="7">
        <v>214</v>
      </c>
      <c r="G133" s="6"/>
      <c r="H133" s="6"/>
      <c r="I133" s="7">
        <v>81.8</v>
      </c>
      <c r="J133" s="8">
        <f t="shared" si="8"/>
        <v>76.566666666666663</v>
      </c>
      <c r="K133" s="6"/>
    </row>
    <row r="134" spans="1:12" ht="15">
      <c r="A134" s="7">
        <v>132</v>
      </c>
      <c r="B134" s="7" t="s">
        <v>164</v>
      </c>
      <c r="C134" s="7" t="s">
        <v>165</v>
      </c>
      <c r="D134" s="7">
        <v>115.5</v>
      </c>
      <c r="E134" s="7">
        <v>110.5</v>
      </c>
      <c r="F134" s="7">
        <v>226</v>
      </c>
      <c r="G134" s="6"/>
      <c r="H134" s="6"/>
      <c r="I134" s="7">
        <v>73</v>
      </c>
      <c r="J134" s="8">
        <f t="shared" si="8"/>
        <v>74.166666666666657</v>
      </c>
      <c r="K134" s="6"/>
      <c r="L134" t="s">
        <v>262</v>
      </c>
    </row>
    <row r="135" spans="1:12" ht="15">
      <c r="A135" s="7">
        <v>133</v>
      </c>
      <c r="B135" s="7" t="s">
        <v>166</v>
      </c>
      <c r="C135" s="7" t="s">
        <v>167</v>
      </c>
      <c r="D135" s="7">
        <v>115.5</v>
      </c>
      <c r="E135" s="7">
        <v>94</v>
      </c>
      <c r="F135" s="7">
        <v>209.5</v>
      </c>
      <c r="G135" s="6"/>
      <c r="H135" s="6"/>
      <c r="I135" s="7">
        <v>76.8</v>
      </c>
      <c r="J135" s="8">
        <f t="shared" si="8"/>
        <v>73.316666666666663</v>
      </c>
      <c r="K135" s="6"/>
    </row>
    <row r="136" spans="1:12" ht="15">
      <c r="A136" s="7">
        <v>134</v>
      </c>
      <c r="B136" s="7" t="s">
        <v>168</v>
      </c>
      <c r="C136" s="7" t="s">
        <v>169</v>
      </c>
      <c r="D136" s="7">
        <v>95.5</v>
      </c>
      <c r="E136" s="7">
        <v>80.900000000000006</v>
      </c>
      <c r="F136" s="7">
        <v>176.4</v>
      </c>
      <c r="G136" s="6"/>
      <c r="H136" s="6"/>
      <c r="I136" s="7">
        <v>73.8</v>
      </c>
      <c r="J136" s="8">
        <f t="shared" si="8"/>
        <v>66.3</v>
      </c>
      <c r="K136" s="6"/>
    </row>
    <row r="137" spans="1:12" ht="15">
      <c r="A137" s="7">
        <v>135</v>
      </c>
      <c r="B137" s="7" t="s">
        <v>168</v>
      </c>
      <c r="C137" s="7" t="s">
        <v>170</v>
      </c>
      <c r="D137" s="7">
        <v>96</v>
      </c>
      <c r="E137" s="7">
        <v>76.400000000000006</v>
      </c>
      <c r="F137" s="7">
        <v>172.4</v>
      </c>
      <c r="G137" s="6"/>
      <c r="H137" s="6"/>
      <c r="I137" s="7">
        <v>74.400000000000006</v>
      </c>
      <c r="J137" s="8">
        <f t="shared" si="8"/>
        <v>65.933333333333337</v>
      </c>
      <c r="K137" s="6"/>
    </row>
    <row r="138" spans="1:12" ht="15">
      <c r="A138" s="7">
        <v>136</v>
      </c>
      <c r="B138" s="7" t="s">
        <v>171</v>
      </c>
      <c r="C138" s="7" t="s">
        <v>172</v>
      </c>
      <c r="D138" s="7">
        <v>99.5</v>
      </c>
      <c r="E138" s="7">
        <v>91.5</v>
      </c>
      <c r="F138" s="7">
        <v>191</v>
      </c>
      <c r="G138" s="6"/>
      <c r="H138" s="6"/>
      <c r="I138" s="7">
        <v>75.7</v>
      </c>
      <c r="J138" s="8">
        <f t="shared" si="8"/>
        <v>69.683333333333337</v>
      </c>
      <c r="K138" s="6"/>
    </row>
    <row r="139" spans="1:12" ht="15">
      <c r="A139" s="7">
        <v>137</v>
      </c>
      <c r="B139" s="7" t="s">
        <v>173</v>
      </c>
      <c r="C139" s="7" t="s">
        <v>174</v>
      </c>
      <c r="D139" s="7">
        <v>101.5</v>
      </c>
      <c r="E139" s="7">
        <v>108</v>
      </c>
      <c r="F139" s="7">
        <v>209.5</v>
      </c>
      <c r="G139" s="6"/>
      <c r="H139" s="6"/>
      <c r="I139" s="7">
        <v>81.2</v>
      </c>
      <c r="J139" s="8">
        <f t="shared" si="8"/>
        <v>75.516666666666666</v>
      </c>
      <c r="K139" s="6"/>
    </row>
    <row r="140" spans="1:12" ht="15">
      <c r="A140" s="7">
        <v>138</v>
      </c>
      <c r="B140" s="7" t="s">
        <v>175</v>
      </c>
      <c r="C140" s="7" t="s">
        <v>176</v>
      </c>
      <c r="D140" s="7">
        <v>95.5</v>
      </c>
      <c r="E140" s="7">
        <v>103</v>
      </c>
      <c r="F140" s="7">
        <v>198.5</v>
      </c>
      <c r="G140" s="6"/>
      <c r="H140" s="6"/>
      <c r="I140" s="7">
        <v>76.599999999999994</v>
      </c>
      <c r="J140" s="8">
        <f t="shared" si="8"/>
        <v>71.383333333333326</v>
      </c>
      <c r="K140" s="6"/>
    </row>
    <row r="141" spans="1:12" ht="15">
      <c r="A141" s="7">
        <v>139</v>
      </c>
      <c r="B141" s="7" t="s">
        <v>177</v>
      </c>
      <c r="C141" s="7" t="s">
        <v>178</v>
      </c>
      <c r="D141" s="7">
        <v>98.5</v>
      </c>
      <c r="E141" s="7">
        <v>101.5</v>
      </c>
      <c r="F141" s="7">
        <v>200</v>
      </c>
      <c r="G141" s="6"/>
      <c r="H141" s="6"/>
      <c r="I141" s="7">
        <v>78.2</v>
      </c>
      <c r="J141" s="8">
        <f t="shared" si="8"/>
        <v>72.433333333333337</v>
      </c>
      <c r="K141" s="6"/>
    </row>
    <row r="142" spans="1:12" ht="15">
      <c r="A142" s="7">
        <v>140</v>
      </c>
      <c r="B142" s="7" t="s">
        <v>179</v>
      </c>
      <c r="C142" s="7" t="s">
        <v>180</v>
      </c>
      <c r="D142" s="7">
        <v>89</v>
      </c>
      <c r="E142" s="7">
        <v>104</v>
      </c>
      <c r="F142" s="7">
        <v>193</v>
      </c>
      <c r="G142" s="6"/>
      <c r="H142" s="6"/>
      <c r="I142" s="7">
        <v>83.2</v>
      </c>
      <c r="J142" s="8">
        <f t="shared" si="8"/>
        <v>73.766666666666666</v>
      </c>
      <c r="K142" s="6"/>
    </row>
    <row r="143" spans="1:12" ht="15">
      <c r="A143" s="7">
        <v>141</v>
      </c>
      <c r="B143" s="7" t="s">
        <v>179</v>
      </c>
      <c r="C143" s="7" t="s">
        <v>181</v>
      </c>
      <c r="D143" s="7">
        <v>76</v>
      </c>
      <c r="E143" s="7">
        <v>112.5</v>
      </c>
      <c r="F143" s="7">
        <v>188.5</v>
      </c>
      <c r="G143" s="6"/>
      <c r="H143" s="6"/>
      <c r="I143" s="7">
        <v>77</v>
      </c>
      <c r="J143" s="8">
        <f t="shared" si="8"/>
        <v>69.916666666666671</v>
      </c>
      <c r="K143" s="6"/>
    </row>
    <row r="144" spans="1:12" ht="15">
      <c r="A144" s="7">
        <v>142</v>
      </c>
      <c r="B144" s="7" t="s">
        <v>182</v>
      </c>
      <c r="C144" s="7" t="s">
        <v>183</v>
      </c>
      <c r="D144" s="7">
        <v>94.5</v>
      </c>
      <c r="E144" s="7">
        <v>97</v>
      </c>
      <c r="F144" s="7">
        <v>191.5</v>
      </c>
      <c r="G144" s="6"/>
      <c r="H144" s="6"/>
      <c r="I144" s="7">
        <v>80</v>
      </c>
      <c r="J144" s="8">
        <f t="shared" si="8"/>
        <v>71.916666666666671</v>
      </c>
      <c r="K144" s="6"/>
    </row>
    <row r="145" spans="1:11" ht="15">
      <c r="A145" s="7">
        <v>143</v>
      </c>
      <c r="B145" s="7" t="s">
        <v>182</v>
      </c>
      <c r="C145" s="7" t="s">
        <v>184</v>
      </c>
      <c r="D145" s="7">
        <v>73</v>
      </c>
      <c r="E145" s="7">
        <v>104</v>
      </c>
      <c r="F145" s="7">
        <v>177</v>
      </c>
      <c r="G145" s="6"/>
      <c r="H145" s="6"/>
      <c r="I145" s="7">
        <v>78</v>
      </c>
      <c r="J145" s="8">
        <f t="shared" si="8"/>
        <v>68.5</v>
      </c>
      <c r="K145" s="6"/>
    </row>
    <row r="146" spans="1:11" ht="15">
      <c r="A146" s="7">
        <v>144</v>
      </c>
      <c r="B146" s="7" t="s">
        <v>185</v>
      </c>
      <c r="C146" s="7" t="s">
        <v>186</v>
      </c>
      <c r="D146" s="7">
        <v>99</v>
      </c>
      <c r="E146" s="7">
        <v>96.5</v>
      </c>
      <c r="F146" s="7">
        <v>195.5</v>
      </c>
      <c r="G146" s="6"/>
      <c r="H146" s="6"/>
      <c r="I146" s="7">
        <v>81</v>
      </c>
      <c r="J146" s="8">
        <f t="shared" si="8"/>
        <v>73.083333333333343</v>
      </c>
      <c r="K146" s="6"/>
    </row>
    <row r="147" spans="1:11" ht="15">
      <c r="A147" s="7">
        <v>145</v>
      </c>
      <c r="B147" s="7" t="s">
        <v>187</v>
      </c>
      <c r="C147" s="7" t="s">
        <v>188</v>
      </c>
      <c r="D147" s="7">
        <v>102.5</v>
      </c>
      <c r="E147" s="7">
        <v>80.5</v>
      </c>
      <c r="F147" s="7">
        <v>183</v>
      </c>
      <c r="G147" s="6"/>
      <c r="H147" s="6"/>
      <c r="I147" s="7">
        <v>83.6</v>
      </c>
      <c r="J147" s="8">
        <f t="shared" si="8"/>
        <v>72.3</v>
      </c>
      <c r="K147" s="6"/>
    </row>
    <row r="148" spans="1:11" ht="15">
      <c r="A148" s="7">
        <v>146</v>
      </c>
      <c r="B148" s="7" t="s">
        <v>189</v>
      </c>
      <c r="C148" s="7" t="s">
        <v>190</v>
      </c>
      <c r="D148" s="7">
        <v>85.5</v>
      </c>
      <c r="E148" s="7">
        <v>88.7</v>
      </c>
      <c r="F148" s="7">
        <v>174.2</v>
      </c>
      <c r="G148" s="6"/>
      <c r="H148" s="6"/>
      <c r="I148" s="7">
        <v>71.2</v>
      </c>
      <c r="J148" s="8">
        <f t="shared" si="8"/>
        <v>64.633333333333326</v>
      </c>
      <c r="K148" s="6"/>
    </row>
    <row r="149" spans="1:11" ht="57" customHeight="1">
      <c r="A149" s="20" t="s">
        <v>264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</sheetData>
  <autoFilter ref="A2:K2">
    <sortState ref="A3:L149">
      <sortCondition ref="B2"/>
    </sortState>
  </autoFilter>
  <mergeCells count="2">
    <mergeCell ref="A1:K1"/>
    <mergeCell ref="A149:K14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赵立功</dc:creator>
  <cp:lastModifiedBy>赵立功</cp:lastModifiedBy>
  <cp:lastPrinted>2021-08-23T03:22:45Z</cp:lastPrinted>
  <dcterms:created xsi:type="dcterms:W3CDTF">2021-08-20T09:20:33Z</dcterms:created>
  <dcterms:modified xsi:type="dcterms:W3CDTF">2021-08-25T03:52:36Z</dcterms:modified>
</cp:coreProperties>
</file>